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na Alscherová\Desktop\VUDPaP\DOP a DOV\vzorvé DOP\DOP korektúra\"/>
    </mc:Choice>
  </mc:AlternateContent>
  <bookViews>
    <workbookView xWindow="0" yWindow="0" windowWidth="22716" windowHeight="9024"/>
  </bookViews>
  <sheets>
    <sheet name="rozpočet" sheetId="19" r:id="rId1"/>
    <sheet name="Hárok2" sheetId="17" state="hidden" r:id="rId2"/>
    <sheet name="Hárok3" sheetId="18" state="hidden" r:id="rId3"/>
  </sheets>
  <definedNames>
    <definedName name="ghghjgh">#REF!</definedName>
    <definedName name="hjkz">#REF!</definedName>
    <definedName name="_xlnm.Print_Area" localSheetId="0">rozpočet!$A$3:$O$72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9" l="1"/>
  <c r="M47" i="19" l="1"/>
  <c r="H46" i="19"/>
  <c r="I46" i="19" s="1"/>
  <c r="H45" i="19"/>
  <c r="J45" i="19" s="1"/>
  <c r="L44" i="19"/>
  <c r="H40" i="19"/>
  <c r="L39" i="19"/>
  <c r="K39" i="19"/>
  <c r="J39" i="19"/>
  <c r="I39" i="19"/>
  <c r="F39" i="19"/>
  <c r="G39" i="19" s="1"/>
  <c r="M39" i="19" s="1"/>
  <c r="L38" i="19"/>
  <c r="K38" i="19"/>
  <c r="J38" i="19"/>
  <c r="I38" i="19"/>
  <c r="F38" i="19"/>
  <c r="G38" i="19" s="1"/>
  <c r="M38" i="19" s="1"/>
  <c r="L37" i="19"/>
  <c r="K37" i="19"/>
  <c r="J37" i="19"/>
  <c r="I37" i="19"/>
  <c r="F37" i="19"/>
  <c r="H33" i="19"/>
  <c r="L32" i="19"/>
  <c r="K32" i="19"/>
  <c r="J32" i="19"/>
  <c r="I32" i="19"/>
  <c r="F32" i="19"/>
  <c r="G32" i="19" s="1"/>
  <c r="M32" i="19" s="1"/>
  <c r="L31" i="19"/>
  <c r="K31" i="19"/>
  <c r="J31" i="19"/>
  <c r="I31" i="19"/>
  <c r="F31" i="19"/>
  <c r="G31" i="19" s="1"/>
  <c r="M31" i="19" s="1"/>
  <c r="L30" i="19"/>
  <c r="K30" i="19"/>
  <c r="J30" i="19"/>
  <c r="I30" i="19"/>
  <c r="F30" i="19"/>
  <c r="G30" i="19" s="1"/>
  <c r="M30" i="19" s="1"/>
  <c r="L29" i="19"/>
  <c r="K29" i="19"/>
  <c r="J29" i="19"/>
  <c r="I29" i="19"/>
  <c r="F29" i="19"/>
  <c r="G29" i="19" s="1"/>
  <c r="M29" i="19" s="1"/>
  <c r="L28" i="19"/>
  <c r="K28" i="19"/>
  <c r="J28" i="19"/>
  <c r="I28" i="19"/>
  <c r="F28" i="19"/>
  <c r="G28" i="19" s="1"/>
  <c r="M28" i="19" s="1"/>
  <c r="L27" i="19"/>
  <c r="K27" i="19"/>
  <c r="J27" i="19"/>
  <c r="I27" i="19"/>
  <c r="F27" i="19"/>
  <c r="L23" i="19"/>
  <c r="K23" i="19"/>
  <c r="J23" i="19"/>
  <c r="I23" i="19"/>
  <c r="F23" i="19"/>
  <c r="G23" i="19" s="1"/>
  <c r="M23" i="19" s="1"/>
  <c r="L22" i="19"/>
  <c r="K22" i="19"/>
  <c r="J22" i="19"/>
  <c r="I22" i="19"/>
  <c r="F22" i="19"/>
  <c r="G22" i="19" s="1"/>
  <c r="M22" i="19" s="1"/>
  <c r="L21" i="19"/>
  <c r="K21" i="19"/>
  <c r="J21" i="19"/>
  <c r="I21" i="19"/>
  <c r="L20" i="19"/>
  <c r="K20" i="19"/>
  <c r="J20" i="19"/>
  <c r="I20" i="19"/>
  <c r="F20" i="19"/>
  <c r="G20" i="19" s="1"/>
  <c r="M20" i="19" s="1"/>
  <c r="F19" i="19"/>
  <c r="F18" i="19"/>
  <c r="G19" i="19" l="1"/>
  <c r="H19" i="19" s="1"/>
  <c r="K45" i="19"/>
  <c r="L33" i="19"/>
  <c r="I40" i="19"/>
  <c r="F40" i="19"/>
  <c r="L40" i="19"/>
  <c r="K33" i="19"/>
  <c r="F33" i="19"/>
  <c r="J33" i="19"/>
  <c r="J40" i="19"/>
  <c r="J46" i="19"/>
  <c r="I33" i="19"/>
  <c r="K40" i="19"/>
  <c r="I45" i="19"/>
  <c r="G18" i="19"/>
  <c r="G27" i="19"/>
  <c r="M27" i="19" s="1"/>
  <c r="G37" i="19"/>
  <c r="M37" i="19" s="1"/>
  <c r="L45" i="19"/>
  <c r="K46" i="19"/>
  <c r="L46" i="19"/>
  <c r="I44" i="19"/>
  <c r="J44" i="19"/>
  <c r="K44" i="19"/>
  <c r="H47" i="19"/>
  <c r="I19" i="19" l="1"/>
  <c r="J19" i="19"/>
  <c r="L19" i="19"/>
  <c r="K19" i="19"/>
  <c r="M19" i="19"/>
  <c r="H18" i="19"/>
  <c r="M18" i="19" s="1"/>
  <c r="J47" i="19"/>
  <c r="J48" i="19" s="1"/>
  <c r="K47" i="19"/>
  <c r="K48" i="19" s="1"/>
  <c r="I47" i="19"/>
  <c r="I48" i="19" s="1"/>
  <c r="L47" i="19"/>
  <c r="L48" i="19" s="1"/>
  <c r="G40" i="19"/>
  <c r="G48" i="19" s="1"/>
  <c r="M40" i="19"/>
  <c r="M48" i="19" s="1"/>
  <c r="G33" i="19"/>
  <c r="M33" i="19"/>
  <c r="H48" i="19"/>
  <c r="F48" i="19"/>
  <c r="I18" i="19" l="1"/>
  <c r="I24" i="19" s="1"/>
  <c r="I34" i="19" s="1"/>
  <c r="I49" i="19" s="1"/>
  <c r="H24" i="19"/>
  <c r="H34" i="19" s="1"/>
  <c r="H49" i="19" s="1"/>
  <c r="K18" i="19"/>
  <c r="K24" i="19" s="1"/>
  <c r="K34" i="19" s="1"/>
  <c r="K49" i="19" s="1"/>
  <c r="L18" i="19"/>
  <c r="L24" i="19" s="1"/>
  <c r="L34" i="19" s="1"/>
  <c r="L49" i="19" s="1"/>
  <c r="J18" i="19"/>
  <c r="J24" i="19" s="1"/>
  <c r="J34" i="19" s="1"/>
  <c r="J49" i="19" s="1"/>
  <c r="F21" i="19" l="1"/>
  <c r="G21" i="19" s="1"/>
  <c r="M21" i="19" s="1"/>
  <c r="G24" i="19" l="1"/>
  <c r="G34" i="19" s="1"/>
  <c r="G49" i="19" s="1"/>
  <c r="M24" i="19"/>
  <c r="M34" i="19" s="1"/>
  <c r="M49" i="19" s="1"/>
  <c r="F24" i="19"/>
  <c r="F34" i="19" s="1"/>
  <c r="F49" i="19" s="1"/>
  <c r="O12" i="19" l="1"/>
</calcChain>
</file>

<file path=xl/comments1.xml><?xml version="1.0" encoding="utf-8"?>
<comments xmlns="http://schemas.openxmlformats.org/spreadsheetml/2006/main">
  <authors>
    <author>IROP</author>
  </authors>
  <commentList>
    <comment ref="O12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Platca DPH - </t>
        </r>
        <r>
          <rPr>
            <sz val="9"/>
            <color indexed="81"/>
            <rFont val="Segoe UI"/>
            <family val="2"/>
            <charset val="238"/>
          </rPr>
          <t>uvádza sa suma neoprávnenej DPH ako rozdiel súčtov stĺpcov 7 a 6 (oranžové bunky).</t>
        </r>
        <r>
          <rPr>
            <b/>
            <sz val="9"/>
            <color indexed="81"/>
            <rFont val="Segoe UI"/>
            <family val="2"/>
            <charset val="238"/>
          </rPr>
          <t xml:space="preserve">
Neplatca DPH - </t>
        </r>
        <r>
          <rPr>
            <sz val="9"/>
            <color indexed="81"/>
            <rFont val="Segoe UI"/>
            <family val="2"/>
            <charset val="238"/>
          </rPr>
          <t xml:space="preserve">uvádza sa 0,00.
</t>
        </r>
      </text>
    </comment>
    <comment ref="G15" authorId="0" shapeId="0">
      <text>
        <r>
          <rPr>
            <sz val="9"/>
            <color indexed="81"/>
            <rFont val="Segoe UI"/>
            <family val="2"/>
            <charset val="238"/>
          </rPr>
          <t xml:space="preserve">Ak dodávateľ nie je platca DPH, žiadateľ uvedie v bunke "Jednotková cena bez DPH" </t>
        </r>
        <r>
          <rPr>
            <b/>
            <sz val="9"/>
            <color indexed="81"/>
            <rFont val="Segoe UI"/>
            <family val="2"/>
            <charset val="238"/>
          </rPr>
          <t>celkovú cenu</t>
        </r>
        <r>
          <rPr>
            <sz val="9"/>
            <color indexed="81"/>
            <rFont val="Segoe UI"/>
            <family val="2"/>
            <charset val="238"/>
          </rPr>
          <t>. 
To znamená, že suma v bunke "Cena celkom bez DPH" a "Cena celkom s DPH" musí byť rovnaká. 
Za týmto účelom je potrebné v bunke "Cena celkom s DPH" odstrániť časť vzorca, ktorou dochádza k prepočtu na cenu s DPH, t.j. vo vzorci je potrebné odstrániť zvýraznenú časť =ROUND(F15</t>
        </r>
        <r>
          <rPr>
            <b/>
            <sz val="9"/>
            <color indexed="81"/>
            <rFont val="Segoe UI"/>
            <family val="2"/>
            <charset val="238"/>
          </rPr>
          <t>*1,2</t>
        </r>
        <r>
          <rPr>
            <sz val="9"/>
            <color indexed="81"/>
            <rFont val="Segoe UI"/>
            <family val="2"/>
            <charset val="238"/>
          </rPr>
          <t xml:space="preserve">;2)
 a ponechať iba časť vzorca zodpovedajúca sume v bunke "Cena celkom bez DPH", t.j. =ROUND(F15;2).
Pri ponechaní pôvodného vzorca by sa suma vždy navyšovala o 20% a nezodpovedalal by celkovej cene.
</t>
        </r>
      </text>
    </comment>
    <comment ref="F42" authorId="0" shapeId="0">
      <text>
        <r>
          <rPr>
            <sz val="9"/>
            <color indexed="81"/>
            <rFont val="Segoe UI"/>
            <family val="2"/>
            <charset val="238"/>
          </rPr>
          <t xml:space="preserve">Uvádzajte mzdu/odmenu zamestnanca pri zohľadnení vyhlásenia uvedeného v stĺpci Spôsob stanovenia výšky výdavku, max. však do výšky limitu výdavkov IROP. V prípade, ak mesačná HM / hodinová odmena je vyššia ako je limit výdavkov stanovený RO IROP, rozdiel medzi neoprávnenou a oprávnenou výškou celkovej ceny práce uveďte do stĺpca Neoprávnené výdavky. 
 </t>
        </r>
      </text>
    </comment>
  </commentList>
</comments>
</file>

<file path=xl/sharedStrings.xml><?xml version="1.0" encoding="utf-8"?>
<sst xmlns="http://schemas.openxmlformats.org/spreadsheetml/2006/main" count="132" uniqueCount="108">
  <si>
    <t xml:space="preserve">Rozpočet projektu </t>
  </si>
  <si>
    <t>Názov žiadateľa:</t>
  </si>
  <si>
    <t>Názov projektu:</t>
  </si>
  <si>
    <t>Prioritná os:</t>
  </si>
  <si>
    <t>Špecifický cieľ</t>
  </si>
  <si>
    <t>Spolufinancovanie NFP z COV (%)</t>
  </si>
  <si>
    <t>Spolufinancovanie zdroja EÚ z COV (%)</t>
  </si>
  <si>
    <t>Splufinancovanie zdroja ŠR z COV (%)</t>
  </si>
  <si>
    <t>Spolufinancovanie vlastných zdrojov  z COV (%)</t>
  </si>
  <si>
    <t>Platca DPH
(neoprávnená DPH)</t>
  </si>
  <si>
    <t>NIE</t>
  </si>
  <si>
    <t>Názov výdavku</t>
  </si>
  <si>
    <t xml:space="preserve">Skupina výdavkov  </t>
  </si>
  <si>
    <t>Merná jednotka</t>
  </si>
  <si>
    <t>Počet MJ</t>
  </si>
  <si>
    <t>Jednotková cena bez DPH (EUR)</t>
  </si>
  <si>
    <t>Cena celkom           bez DPH (EUR)</t>
  </si>
  <si>
    <t>Cena celkom 
s DPH (EUR)</t>
  </si>
  <si>
    <t>Celkové oprávnené výdavky              (EUR)</t>
  </si>
  <si>
    <t>z toho NFP                      (EUR)</t>
  </si>
  <si>
    <t>Zdroj EU</t>
  </si>
  <si>
    <t>Zdroj ŠR</t>
  </si>
  <si>
    <t>Vlastné zdroje prijímateľa</t>
  </si>
  <si>
    <t>Neoprávnené výdavky (EUR)</t>
  </si>
  <si>
    <t xml:space="preserve">Vecný popis výdavku </t>
  </si>
  <si>
    <t>Spôsob stanovenia výšky výdavku</t>
  </si>
  <si>
    <t>(1)</t>
  </si>
  <si>
    <t>(2)</t>
  </si>
  <si>
    <t>(3)</t>
  </si>
  <si>
    <t>(4)</t>
  </si>
  <si>
    <t>(5)</t>
  </si>
  <si>
    <t>(6 = 4 x 5)</t>
  </si>
  <si>
    <t>(7 = 6 x 1,2)</t>
  </si>
  <si>
    <t>(8)</t>
  </si>
  <si>
    <t>(9 = 8 x %NFP)</t>
  </si>
  <si>
    <t xml:space="preserve"> EU = 8 x %EÚ)</t>
  </si>
  <si>
    <t>ŠR = 8 x %ŠR</t>
  </si>
  <si>
    <t>VZ = 8 x %VZ</t>
  </si>
  <si>
    <t xml:space="preserve">Platca DPH 10 = 6 - 8                                    Neplatca DPH 10 = 7-8          </t>
  </si>
  <si>
    <t>(11)</t>
  </si>
  <si>
    <t>(12)</t>
  </si>
  <si>
    <t>Hlavná aktivita č. 1</t>
  </si>
  <si>
    <t xml:space="preserve">vložte názov hlavnej aktivity č. 1 </t>
  </si>
  <si>
    <t xml:space="preserve">Stavebné práce </t>
  </si>
  <si>
    <t>021 Stavby</t>
  </si>
  <si>
    <t>súbor</t>
  </si>
  <si>
    <t>rozpočet stavby vypracovaný odborne spôsobilou osobou - projektantkom - na základe projektovej dokumentácie</t>
  </si>
  <si>
    <t>Rozpočet stavby vypracovaný a overený autorizovanou osobou</t>
  </si>
  <si>
    <t>Projektová dokumentácia</t>
  </si>
  <si>
    <t>ks</t>
  </si>
  <si>
    <t>na základe verejného ostarávania a uzavretej Zmluvy o dielo - vypracovaná projektová dokumentácia na revitalizáciu záhrady</t>
  </si>
  <si>
    <t xml:space="preserve">Zrealizované verejné obstarávanie - výška výdavku je stanovená na základe uzavretej zmluvy s úspešným uchádzačom a v súlade s údajmi, ktoré sú uvedené v tabuľke č. 12 formulára ŽoNFP - Verejné obstarávanie.   </t>
  </si>
  <si>
    <t>Autorský dohľad</t>
  </si>
  <si>
    <t>na základe prieskumu trhu - mailová cenová ponuka - doručené tri cenové ponuky</t>
  </si>
  <si>
    <t xml:space="preserve">Prieskum trhu - výška výdavku je stanovená na základe vykonaného prieskumu trhu </t>
  </si>
  <si>
    <t>SPOLU Hlavná aktivita č. 1</t>
  </si>
  <si>
    <t>Hlavná aktivita č. 2</t>
  </si>
  <si>
    <r>
      <t xml:space="preserve">vložte názov hlavnej aktivity č. 2 </t>
    </r>
    <r>
      <rPr>
        <i/>
        <sz val="10"/>
        <rFont val="Arial"/>
        <family val="2"/>
        <charset val="238"/>
      </rPr>
      <t>(ak projekt má len jednu hlavnú aktivitu, všetky riadky za hlavnú aktivitu č. 2 odstráňte)</t>
    </r>
  </si>
  <si>
    <t>Počet jednotiek</t>
  </si>
  <si>
    <t>Jednotková cena bez DPH
[EUR]</t>
  </si>
  <si>
    <t>Cena celkom bez DPH [EUR]</t>
  </si>
  <si>
    <t>Cena celkom 
s DPH [EUR]</t>
  </si>
  <si>
    <t xml:space="preserve">Spôsob stanovenia výšky výdavku </t>
  </si>
  <si>
    <t>Vecný popis výdavku</t>
  </si>
  <si>
    <t>SPOLU Hlavná aktivita č. 2</t>
  </si>
  <si>
    <r>
      <t>SPOLU HLAVNÉ AKTIVITY PROJEKTU</t>
    </r>
    <r>
      <rPr>
        <i/>
        <sz val="10"/>
        <rFont val="Arial"/>
        <family val="2"/>
        <charset val="238"/>
      </rPr>
      <t xml:space="preserve"> (celkové priame výdavky)</t>
    </r>
  </si>
  <si>
    <t>Podporné aktivity projektu</t>
  </si>
  <si>
    <t>Publicita a iné podporné aktivity</t>
  </si>
  <si>
    <t>SPOLU Publicita a iné podporné aktivity</t>
  </si>
  <si>
    <t xml:space="preserve">Interné riadenie projektu </t>
  </si>
  <si>
    <t>% pracovného času na projekt</t>
  </si>
  <si>
    <t>Hrubá mzda/ odmena za mernú jednotku (EUR)</t>
  </si>
  <si>
    <t>Zákonné odvody zamestnávateľa za mernú jednotku (EUR)</t>
  </si>
  <si>
    <t>Celková cena práce za projekt                 (EUR)</t>
  </si>
  <si>
    <t>z toho                          NFP                      (EUR)</t>
  </si>
  <si>
    <t>Neoprávnené výdavky
(EUR)</t>
  </si>
  <si>
    <t>(6)</t>
  </si>
  <si>
    <t>(7)</t>
  </si>
  <si>
    <t>(8 =  4 x 5 x (6 + 7)</t>
  </si>
  <si>
    <t>(9  = 8 x %NFP)</t>
  </si>
  <si>
    <t xml:space="preserve"> EU = 8 x 85%)</t>
  </si>
  <si>
    <t xml:space="preserve">(10)                 </t>
  </si>
  <si>
    <t>Projektový manažér (riadenie projektu)</t>
  </si>
  <si>
    <t>521 Mzdové výdavky</t>
  </si>
  <si>
    <t>osobomesiac</t>
  </si>
  <si>
    <t>projektové riadenie - na Dohodu o vykonaní práce - čiastočný úväzok podľa dĺžky trvania projektu</t>
  </si>
  <si>
    <t>Interné riadenie projektu - výška výdavku je obvyklá v danom odbore, čase a mieste, je primeraná úlohám a zodpovednostiam osôb zapojených do realizácie projektu, je stanovená v súlade s predchádzajúcou mzdovou politikou žiadateľa a s podmienkami oprávnenosti osobných výdavkov uvedených v Príručke pre žiadateľa IROP a vo  Výzve na predkladanie ŽoNFP.</t>
  </si>
  <si>
    <t>SPOLU Interné riadenie projektu</t>
  </si>
  <si>
    <r>
      <t xml:space="preserve">SPOLU PODPORNÉ AKTIVITY PROJEKTU </t>
    </r>
    <r>
      <rPr>
        <i/>
        <sz val="10"/>
        <rFont val="Arial"/>
        <family val="2"/>
        <charset val="238"/>
      </rPr>
      <t>(celkové nepriame výdavky)</t>
    </r>
  </si>
  <si>
    <r>
      <t xml:space="preserve">S P O L U </t>
    </r>
    <r>
      <rPr>
        <b/>
        <i/>
        <sz val="10"/>
        <rFont val="Arial"/>
        <family val="2"/>
        <charset val="238"/>
      </rPr>
      <t>(celkové výdavky projektu)</t>
    </r>
  </si>
  <si>
    <t xml:space="preserve">
Ja, nižšie podpísaný žiadateľ (štatutárny orgán žiadateľa) čestne vyhlasujem, že údaje uvedené v tomto rozpočte projektu, ako aj ostatnej podpornej dokumentácii k oprávnenosti výdavkov  sú správne, pravdivé, úplné a matematicky presné. Nárokované sumy zodpovedajú pravidlám stanoveným v Príručke pre žiadateľa IROP a príslušnej Výzve na predkladanie ŽoNFP. 
</t>
  </si>
  <si>
    <t xml:space="preserve">V  dňa </t>
  </si>
  <si>
    <t>pečiatka + podpis štatutárneho orgánu žiadateľa</t>
  </si>
  <si>
    <t>Upozornenia:</t>
  </si>
  <si>
    <t>Všetky vyplnené hárky k podpornej dokumentácii k oprávnenosti výdavkov je žiadateľ povinný predložiť aj editovateľnou elektronickou formou (MS Excel, nie scan) prostredníctvom ITMS2014+, resp. v prípade projektových zámerov na elektronickom nosiči.</t>
  </si>
  <si>
    <r>
      <t>Riadky vyplnené modrým písmom sú priklad, a sú zavzorcované pre účely príkladu, v ŽoNFP ich odstráňte</t>
    </r>
    <r>
      <rPr>
        <sz val="11"/>
        <color theme="1"/>
        <rFont val="Arial"/>
        <family val="2"/>
        <charset val="238"/>
      </rPr>
      <t xml:space="preserve"> (použitím funkcie Odstrániť riadok).</t>
    </r>
  </si>
  <si>
    <t xml:space="preserve">Pri vypĺňaní riadkov (vkladaní súm) je potrebné ponechať nastavené formátovanie buniek (napr. vzorce, zaokrúhľovanie) okrem buniek, pri ktorých je zmena vzorca umožnená (napr. výpočet sumy s DPH). </t>
  </si>
  <si>
    <r>
      <rPr>
        <sz val="11"/>
        <color theme="1"/>
        <rFont val="Arial"/>
        <family val="2"/>
        <charset val="238"/>
      </rPr>
      <t xml:space="preserve">Názov výdavku sa v tomto hárku pre ŽoNFP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projektová dokumentácia, stavebné práce, stavebný dozor, materiálnotechnické vybavenie) patriacich do príslušnej skupiny výdavkov. V prípade ŽoNFP žiadateľ predkladá aj hárok c) Položkový rozpočet ŽoNFP, v ktorom agregované položky rozpíše na jednotlivé podpoložky v súlade s výkazom výmer (ak relevantné).  RO/SO je oprávnený vyžadovať doplňujúce údaje k rozpočtu projektu.</t>
    </r>
  </si>
  <si>
    <r>
      <t xml:space="preserve"> - V stĺpci (2)</t>
    </r>
    <r>
      <rPr>
        <b/>
        <sz val="11"/>
        <color theme="1"/>
        <rFont val="Arial"/>
        <family val="2"/>
        <charset val="238"/>
      </rPr>
      <t xml:space="preserve"> Skupina výdavkov</t>
    </r>
    <r>
      <rPr>
        <sz val="11"/>
        <color theme="1"/>
        <rFont val="Arial"/>
        <family val="2"/>
        <charset val="238"/>
      </rPr>
      <t xml:space="preserve"> žiadateľ vyberajte len zo skupín výdavkov, ktoré sú relevantné pre príslušnú výzvu. Na úrovni ŽoNFP sa do stĺpca "Názov výdavku" uvádzajú súhrnné (agregované) položky, ktoré žiadateľ ďalej rozpíše v hárku c) Položkový rozpočet ŽoNFP. </t>
    </r>
  </si>
  <si>
    <r>
      <t xml:space="preserve"> - 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 Obdobne analogicky postupujte aj pri dopĺňaní tabuľky o nové aktivity projektu.</t>
    </r>
  </si>
  <si>
    <r>
      <t xml:space="preserve"> - V stĺpci (8) </t>
    </r>
    <r>
      <rPr>
        <b/>
        <sz val="11"/>
        <color theme="1"/>
        <rFont val="Arial"/>
        <family val="2"/>
        <charset val="238"/>
      </rPr>
      <t>Celkové oprávnené výdavky (EUR)</t>
    </r>
    <r>
      <rPr>
        <sz val="11"/>
        <color theme="1"/>
        <rFont val="Arial"/>
        <family val="2"/>
        <charset val="238"/>
      </rPr>
      <t xml:space="preserve"> v prípade žiadateľa, ktorý je platcom DPH, je možné vložiť maximálne sumu zo stĺpca (6) Cena celkom (bez DPH); v prípade žiadateľa, ktorý nie je platcom DPH je možné vložiť maximálne sumu zo stĺpca (7) Cena celkom (s DPH).</t>
    </r>
  </si>
  <si>
    <r>
      <t xml:space="preserve"> - V stĺpci (12) </t>
    </r>
    <r>
      <rPr>
        <b/>
        <i/>
        <sz val="11"/>
        <color theme="1"/>
        <rFont val="Arial"/>
        <family val="2"/>
        <charset val="238"/>
      </rPr>
      <t>Spôsob stanovenia výšky výdavku</t>
    </r>
    <r>
      <rPr>
        <sz val="11"/>
        <color theme="1"/>
        <rFont val="Arial"/>
        <family val="2"/>
        <charset val="238"/>
      </rPr>
      <t xml:space="preserve"> vyberte z roletového menu príslušný spôsob stanovenia výšky výdavku. V prípade, ak ste výšku výdavku v rozpočte projektu stanovili spôsobom ktorý nie je preddefinovaný v roletovom menu, vyberte možnosť - </t>
    </r>
    <r>
      <rPr>
        <i/>
        <u/>
        <sz val="11"/>
        <color theme="1"/>
        <rFont val="Arial"/>
        <family val="2"/>
        <charset val="238"/>
      </rPr>
      <t>Spôsob stanovenia výšky výdavku je uvedený v poli "Vecný popis výdavku"</t>
    </r>
    <r>
      <rPr>
        <sz val="11"/>
        <color theme="1"/>
        <rFont val="Arial"/>
        <family val="2"/>
        <charset val="238"/>
      </rPr>
      <t xml:space="preserve"> a v poli "Vecný popis výdavku" špecifikujte spôsob, ktorým ste stanovili výšku príslušného výdavku v rozpočte projektu. </t>
    </r>
  </si>
  <si>
    <r>
      <t xml:space="preserve"> - V stĺpci (11) </t>
    </r>
    <r>
      <rPr>
        <b/>
        <i/>
        <sz val="11"/>
        <color theme="1"/>
        <rFont val="Arial"/>
        <family val="2"/>
        <charset val="238"/>
      </rPr>
      <t>Vecný popis výdavku v</t>
    </r>
    <r>
      <rPr>
        <sz val="11"/>
        <color theme="1"/>
        <rFont val="Arial"/>
        <family val="2"/>
        <charset val="238"/>
      </rPr>
      <t xml:space="preserve"> rámci vecného popisu výdavkov špecifikujte jednotlivé výdavky z hľadiska ich predmetu, resp. rozsahu, prípadne nevyhnutnosti. V prípade, ak výdavok pozostáva z viacerých položiek, je potrebné tieto položky v rámci vecného popisu výdavku bližšie špecifikovať.  V prípade neoprávnených výdavkov špecifikujte ich rozsah, cenu a dôvod zaradenia medzi neoprávnené výdavky.</t>
    </r>
  </si>
  <si>
    <t xml:space="preserve">- V poli "Interné riadenie projektu" vyberajte pozície v súlade s charakterom projektu a výzvy. </t>
  </si>
  <si>
    <r>
      <t xml:space="preserve"> - v prípade, ak sa na danú </t>
    </r>
    <r>
      <rPr>
        <b/>
        <sz val="11"/>
        <color theme="1"/>
        <rFont val="Arial"/>
        <family val="2"/>
        <charset val="238"/>
      </rPr>
      <t>skupinu výdavkov</t>
    </r>
    <r>
      <rPr>
        <sz val="11"/>
        <color theme="1"/>
        <rFont val="Arial"/>
        <family val="2"/>
        <charset val="238"/>
      </rPr>
      <t xml:space="preserve"> vzťahuje viac samostatných položiek (napr. v rámci skupiny výdavkov "021-Stavby" sa budú realizovať stavebné práce a stavebný dozor), uveďte každú položku v samostatnom riadku.  </t>
    </r>
  </si>
  <si>
    <r>
      <t xml:space="preserve"> - Výška oprávnených výdavkov jednotlivých aktivít projektu </t>
    </r>
    <r>
      <rPr>
        <b/>
        <sz val="11"/>
        <color theme="1"/>
        <rFont val="Arial"/>
        <family val="2"/>
        <charset val="238"/>
      </rPr>
      <t>nesmie prekročiť finančné a percentuálne limity</t>
    </r>
    <r>
      <rPr>
        <sz val="11"/>
        <color theme="1"/>
        <rFont val="Arial"/>
        <family val="2"/>
        <charset val="238"/>
      </rPr>
      <t xml:space="preserve"> uvedené v príslušnej Výzve na predkladanie ŽoNFP.</t>
    </r>
  </si>
  <si>
    <r>
      <t xml:space="preserve"> - Dbajte na súlad údajov uvedených v Ropočte projektu s údajmi uvedenými vo formulári ŽoNFP, ako aj v ďalších prílohách ŽoNFP.                                                                                                                                                                                                   V prípade, ak bola výška výdavku stanovená</t>
    </r>
    <r>
      <rPr>
        <b/>
        <sz val="11"/>
        <rFont val="Arial"/>
        <family val="2"/>
        <charset val="238"/>
      </rPr>
      <t xml:space="preserve"> </t>
    </r>
    <r>
      <rPr>
        <b/>
        <u/>
        <sz val="11"/>
        <rFont val="Arial"/>
        <family val="2"/>
        <charset val="238"/>
      </rPr>
      <t>na základe znaleckého alebo odborného posudku</t>
    </r>
    <r>
      <rPr>
        <sz val="11"/>
        <rFont val="Arial"/>
        <family val="2"/>
        <charset val="238"/>
      </rPr>
      <t xml:space="preserve">, žiadateľ predkladá ako súčasť </t>
    </r>
    <r>
      <rPr>
        <sz val="11"/>
        <rFont val="Arial"/>
        <family val="2"/>
        <charset val="238"/>
      </rPr>
      <t xml:space="preserve"> ŽoNFP znalecký alebo odborný posudok a iné doklady súvisiace s predmetným výdavkom (napr. kúpnu zmluvu). V prípade nákupu nehnuteľností je potrebné vyplniť aj hárok d) Pozemky.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prípade, ak bola výška výdavku stanovená</t>
    </r>
    <r>
      <rPr>
        <u/>
        <sz val="11"/>
        <rFont val="Arial"/>
        <family val="2"/>
        <charset val="238"/>
      </rPr>
      <t xml:space="preserve"> </t>
    </r>
    <r>
      <rPr>
        <b/>
        <u/>
        <sz val="11"/>
        <rFont val="Arial"/>
        <family val="2"/>
        <charset val="238"/>
      </rPr>
      <t>na základe uzavretej zmluvy s úspešným uchádzačom</t>
    </r>
    <r>
      <rPr>
        <sz val="11"/>
        <rFont val="Arial"/>
        <family val="2"/>
        <charset val="238"/>
      </rPr>
      <t xml:space="preserve"> ako výsledkom vykonaného verejného obstarávania, </t>
    </r>
    <r>
      <rPr>
        <u/>
        <sz val="11"/>
        <rFont val="Arial"/>
        <family val="2"/>
        <charset val="238"/>
      </rPr>
      <t xml:space="preserve">žiadateľ predkladá ako súčasť </t>
    </r>
    <r>
      <rPr>
        <u/>
        <sz val="11"/>
        <rFont val="Arial"/>
        <family val="2"/>
        <charset val="238"/>
      </rPr>
      <t>ŽoNFP iba zmluvu s úspešným uchádzačom vrátane dodatkov k zmluve</t>
    </r>
    <r>
      <rPr>
        <sz val="11"/>
        <rFont val="Arial"/>
        <family val="2"/>
        <charset val="238"/>
      </rPr>
      <t xml:space="preserve"> (nepredkladá komplet dokumentáciu k VO). Žiadateľ je povinný uchovávať kompletnú dokumentáciu k verejnému obstarávaniu, vrátane zmluvy s úspešným uchádzačom u seba a v prípade požiadavky RO/SO je povinný kedykoľvek v priebehu schvaľovacieho procesu alebo implementácie projektu, najneskôr v rámci príslušnej žiadosti o platbu, predložiť relevantnú dokumentáciu, na základe ktorej bola stanovená výška príslušného výdavku.                                                                                                                                                                                 V prípade, ak bola výška výdavku stanovená na základe </t>
    </r>
    <r>
      <rPr>
        <b/>
        <u/>
        <sz val="11"/>
        <rFont val="Arial"/>
        <family val="2"/>
        <charset val="238"/>
      </rPr>
      <t>prieskumu trhu,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žiadateľ predkladá ako súčasť</t>
    </r>
    <r>
      <rPr>
        <strike/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ŽoNFP kompletnú dokumentáciu k prieskumu trhu (výzva na predloženie cenovej ponuky (ak relevantné), cenové ponuky a i.)) a doklad o vykonanom prieskume trhu (Prieskum trhových cien - príloha č. 3.f.2 k Príručke pre žiadadateľa IROP).  Uvedené platí aj v prípade, ak bola výška výdavku stanovená na základe Záznamu z prieskumu trhu pred vyhlásením VO.
V prípade, ak sa preukáže, že žiadateľ uviedol v rozpočte projektu sumu, ktorá nie je podložená relevantnou dokumentáciou, RO/SO je v závislosti od identifikovaných nedostatkov oprávnený znížiť výšku zodpovedajúcich výdavkov, uznať výdavok v plnej výške ako neoprávnený alebo vyvodiť iné právne následky v konaní o žiadosti o NFP, resp. v súlade s podmienkami upravenými v zmluve o poskytnutí NFP; uvedené nemá vplyv na postup RO/SO pri identifikácii nedostatkov vo verejnom obstarávaní, ktorého výsledkom bola zmluva s úspešným uchádzačom a na základe ktorej bola stanovená výška príslušného výdavku v rozpočte. </t>
    </r>
  </si>
  <si>
    <r>
      <t xml:space="preserve"> - V prípade mzdových výdavkov sa v stĺpci (5) uvádza </t>
    </r>
    <r>
      <rPr>
        <b/>
        <sz val="11"/>
        <color theme="1"/>
        <rFont val="Arial"/>
        <family val="2"/>
        <charset val="238"/>
      </rPr>
      <t xml:space="preserve">odhadované % pracovného času  z príslušnej mernej jednotky, ktoré zamestnanec odpracuje na danej pozícii počas celej doby realizácie aktivít projektu. </t>
    </r>
    <r>
      <rPr>
        <sz val="11"/>
        <color theme="1"/>
        <rFont val="Arial"/>
        <family val="2"/>
        <charset val="238"/>
      </rPr>
      <t>Žiadateľ je povinný v stĺpci (11) uviesť vecný popis výdavku a spôsob stanovenia hodnoty výdavku. Skutočné hodnoty odpracovaného času pre účely projektu bude prijímateľ uvádzať v pracovných výkazoch. RO/SO uhradí prijímateľovi  NFP zodpovedajúci oprávnenej hodnote odpracovanému času, a to maximálne do výšky NFP uvedeného v rozpočte projektu pri dodržaní limitov oprávnenosti mzdových výdavkov uvedených v príslušnej Výzve na predkladanie ŽoNFP.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</si>
</sst>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u/>
      <sz val="11"/>
      <color theme="1"/>
      <name val="Arial"/>
      <family val="2"/>
      <charset val="238"/>
    </font>
    <font>
      <b/>
      <u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FF"/>
      <name val="Arial"/>
      <family val="2"/>
      <charset val="238"/>
    </font>
    <font>
      <strike/>
      <sz val="11"/>
      <color rgb="FFFF0000"/>
      <name val="Arial"/>
      <family val="2"/>
      <charset val="238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Protection="1"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6" fillId="0" borderId="0" xfId="0" applyFont="1"/>
    <xf numFmtId="4" fontId="0" fillId="0" borderId="0" xfId="0" applyNumberFormat="1" applyProtection="1">
      <protection locked="0"/>
    </xf>
    <xf numFmtId="49" fontId="13" fillId="0" borderId="0" xfId="0" applyNumberFormat="1" applyFont="1"/>
    <xf numFmtId="49" fontId="13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7" fillId="0" borderId="9" xfId="0" applyFont="1" applyBorder="1" applyProtection="1">
      <protection locked="0"/>
    </xf>
    <xf numFmtId="0" fontId="20" fillId="0" borderId="0" xfId="0" applyFont="1"/>
    <xf numFmtId="0" fontId="20" fillId="0" borderId="0" xfId="0" applyFont="1" applyProtection="1">
      <protection locked="0"/>
    </xf>
    <xf numFmtId="0" fontId="21" fillId="0" borderId="0" xfId="0" applyFont="1"/>
    <xf numFmtId="0" fontId="21" fillId="0" borderId="0" xfId="0" applyFont="1" applyProtection="1"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4" fontId="18" fillId="0" borderId="0" xfId="0" applyNumberFormat="1" applyFont="1" applyAlignment="1" applyProtection="1">
      <alignment horizontal="center" vertical="center"/>
      <protection locked="0"/>
    </xf>
    <xf numFmtId="49" fontId="22" fillId="3" borderId="14" xfId="0" applyNumberFormat="1" applyFont="1" applyFill="1" applyBorder="1" applyAlignment="1">
      <alignment horizontal="center" vertical="center" wrapText="1"/>
    </xf>
    <xf numFmtId="49" fontId="22" fillId="3" borderId="15" xfId="0" applyNumberFormat="1" applyFont="1" applyFill="1" applyBorder="1" applyAlignment="1">
      <alignment horizontal="center" vertical="center" wrapText="1"/>
    </xf>
    <xf numFmtId="49" fontId="22" fillId="3" borderId="16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49" fontId="22" fillId="3" borderId="17" xfId="0" applyNumberFormat="1" applyFont="1" applyFill="1" applyBorder="1" applyAlignment="1">
      <alignment horizontal="center" vertical="center" wrapText="1"/>
    </xf>
    <xf numFmtId="49" fontId="22" fillId="3" borderId="18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0" fillId="0" borderId="28" xfId="0" applyBorder="1" applyProtection="1">
      <protection locked="0"/>
    </xf>
    <xf numFmtId="49" fontId="19" fillId="3" borderId="15" xfId="0" applyNumberFormat="1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left" vertical="center" wrapText="1"/>
    </xf>
    <xf numFmtId="49" fontId="22" fillId="3" borderId="34" xfId="0" applyNumberFormat="1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16" fillId="3" borderId="11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wrapText="1"/>
    </xf>
    <xf numFmtId="0" fontId="19" fillId="0" borderId="0" xfId="0" applyFont="1" applyAlignment="1">
      <alignment horizontal="center" vertical="center"/>
    </xf>
    <xf numFmtId="1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10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0" fontId="13" fillId="0" borderId="0" xfId="0" applyNumberFormat="1" applyFont="1" applyAlignment="1" applyProtection="1">
      <alignment horizontal="center" vertical="center"/>
      <protection locked="0"/>
    </xf>
    <xf numFmtId="0" fontId="16" fillId="3" borderId="43" xfId="0" applyFont="1" applyFill="1" applyBorder="1" applyAlignment="1">
      <alignment horizontal="left" vertical="center"/>
    </xf>
    <xf numFmtId="0" fontId="15" fillId="3" borderId="45" xfId="0" applyFont="1" applyFill="1" applyBorder="1" applyAlignment="1">
      <alignment horizontal="left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6" fillId="3" borderId="40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8" fillId="8" borderId="22" xfId="0" applyFont="1" applyFill="1" applyBorder="1" applyAlignment="1">
      <alignment horizontal="left" vertical="center"/>
    </xf>
    <xf numFmtId="0" fontId="29" fillId="8" borderId="23" xfId="0" applyFont="1" applyFill="1" applyBorder="1" applyAlignment="1">
      <alignment horizontal="left" vertical="center"/>
    </xf>
    <xf numFmtId="0" fontId="27" fillId="8" borderId="23" xfId="0" applyFont="1" applyFill="1" applyBorder="1" applyAlignment="1">
      <alignment horizontal="left" vertical="center"/>
    </xf>
    <xf numFmtId="0" fontId="27" fillId="8" borderId="24" xfId="0" applyFont="1" applyFill="1" applyBorder="1" applyAlignment="1">
      <alignment horizontal="left" vertical="center"/>
    </xf>
    <xf numFmtId="0" fontId="22" fillId="0" borderId="1" xfId="0" applyFont="1" applyBorder="1" applyAlignment="1" applyProtection="1">
      <alignment horizontal="justify" wrapText="1"/>
      <protection locked="0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4" fontId="22" fillId="0" borderId="1" xfId="0" applyNumberFormat="1" applyFont="1" applyBorder="1" applyAlignment="1" applyProtection="1">
      <alignment horizontal="center" vertical="center" wrapText="1"/>
      <protection locked="0"/>
    </xf>
    <xf numFmtId="4" fontId="22" fillId="0" borderId="1" xfId="0" applyNumberFormat="1" applyFont="1" applyBorder="1" applyAlignment="1" applyProtection="1">
      <alignment horizontal="right" vertical="center" wrapText="1"/>
      <protection locked="0"/>
    </xf>
    <xf numFmtId="4" fontId="22" fillId="0" borderId="5" xfId="0" applyNumberFormat="1" applyFont="1" applyBorder="1" applyAlignment="1" applyProtection="1">
      <alignment horizontal="right" vertical="center" wrapText="1"/>
      <protection locked="0"/>
    </xf>
    <xf numFmtId="4" fontId="22" fillId="0" borderId="2" xfId="0" applyNumberFormat="1" applyFont="1" applyBorder="1" applyAlignment="1" applyProtection="1">
      <alignment horizontal="right" vertical="center" wrapText="1"/>
      <protection locked="0"/>
    </xf>
    <xf numFmtId="4" fontId="22" fillId="9" borderId="1" xfId="0" applyNumberFormat="1" applyFont="1" applyFill="1" applyBorder="1" applyAlignment="1" applyProtection="1">
      <alignment horizontal="right" vertical="center" wrapText="1"/>
      <protection locked="0"/>
    </xf>
    <xf numFmtId="4" fontId="26" fillId="5" borderId="8" xfId="0" applyNumberFormat="1" applyFont="1" applyFill="1" applyBorder="1" applyAlignment="1" applyProtection="1">
      <alignment horizontal="right" vertical="center" wrapText="1"/>
      <protection locked="0"/>
    </xf>
    <xf numFmtId="4" fontId="19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0" xfId="0" applyFont="1" applyBorder="1" applyAlignment="1" applyProtection="1">
      <alignment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4" fontId="22" fillId="0" borderId="6" xfId="0" applyNumberFormat="1" applyFont="1" applyBorder="1" applyAlignment="1" applyProtection="1">
      <alignment horizontal="center" vertical="center" wrapText="1"/>
      <protection locked="0"/>
    </xf>
    <xf numFmtId="4" fontId="22" fillId="0" borderId="26" xfId="0" applyNumberFormat="1" applyFont="1" applyBorder="1" applyAlignment="1" applyProtection="1">
      <alignment horizontal="right" vertical="center" wrapText="1"/>
      <protection locked="0"/>
    </xf>
    <xf numFmtId="4" fontId="22" fillId="9" borderId="15" xfId="0" applyNumberFormat="1" applyFont="1" applyFill="1" applyBorder="1" applyAlignment="1" applyProtection="1">
      <alignment horizontal="right" vertical="center" wrapText="1"/>
      <protection locked="0"/>
    </xf>
    <xf numFmtId="4" fontId="26" fillId="10" borderId="30" xfId="0" applyNumberFormat="1" applyFont="1" applyFill="1" applyBorder="1" applyAlignment="1" applyProtection="1">
      <alignment horizontal="right" vertical="center" wrapText="1"/>
      <protection locked="0"/>
    </xf>
    <xf numFmtId="4" fontId="26" fillId="10" borderId="38" xfId="0" applyNumberFormat="1" applyFont="1" applyFill="1" applyBorder="1" applyAlignment="1" applyProtection="1">
      <alignment horizontal="right" vertical="center" wrapText="1"/>
      <protection locked="0"/>
    </xf>
    <xf numFmtId="4" fontId="27" fillId="10" borderId="30" xfId="0" applyNumberFormat="1" applyFont="1" applyFill="1" applyBorder="1" applyAlignment="1" applyProtection="1">
      <alignment horizontal="right" vertical="center" wrapText="1"/>
      <protection locked="0"/>
    </xf>
    <xf numFmtId="0" fontId="22" fillId="10" borderId="30" xfId="0" applyFont="1" applyFill="1" applyBorder="1" applyAlignment="1" applyProtection="1">
      <alignment horizontal="center" wrapText="1"/>
      <protection locked="0"/>
    </xf>
    <xf numFmtId="0" fontId="29" fillId="10" borderId="31" xfId="0" applyFont="1" applyFill="1" applyBorder="1" applyAlignment="1" applyProtection="1">
      <alignment horizontal="center" vertical="center"/>
      <protection locked="0"/>
    </xf>
    <xf numFmtId="0" fontId="30" fillId="8" borderId="23" xfId="0" applyFont="1" applyFill="1" applyBorder="1" applyAlignment="1">
      <alignment horizontal="left" vertical="center"/>
    </xf>
    <xf numFmtId="0" fontId="31" fillId="4" borderId="19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4" fontId="22" fillId="0" borderId="6" xfId="0" applyNumberFormat="1" applyFont="1" applyBorder="1" applyAlignment="1" applyProtection="1">
      <alignment horizontal="right" vertical="center" wrapText="1"/>
      <protection locked="0"/>
    </xf>
    <xf numFmtId="4" fontId="26" fillId="10" borderId="36" xfId="0" applyNumberFormat="1" applyFont="1" applyFill="1" applyBorder="1" applyAlignment="1" applyProtection="1">
      <alignment horizontal="right" vertical="center" wrapText="1"/>
      <protection locked="0"/>
    </xf>
    <xf numFmtId="4" fontId="26" fillId="10" borderId="33" xfId="0" applyNumberFormat="1" applyFont="1" applyFill="1" applyBorder="1" applyAlignment="1" applyProtection="1">
      <alignment horizontal="right" vertical="center" wrapText="1"/>
      <protection locked="0"/>
    </xf>
    <xf numFmtId="4" fontId="26" fillId="10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10" borderId="30" xfId="0" applyFont="1" applyFill="1" applyBorder="1" applyAlignment="1" applyProtection="1">
      <alignment horizontal="justify" wrapText="1"/>
      <protection locked="0"/>
    </xf>
    <xf numFmtId="4" fontId="26" fillId="7" borderId="30" xfId="0" applyNumberFormat="1" applyFont="1" applyFill="1" applyBorder="1" applyAlignment="1" applyProtection="1">
      <alignment horizontal="right" vertical="center" wrapText="1"/>
      <protection locked="0"/>
    </xf>
    <xf numFmtId="4" fontId="26" fillId="7" borderId="36" xfId="0" applyNumberFormat="1" applyFont="1" applyFill="1" applyBorder="1" applyAlignment="1" applyProtection="1">
      <alignment horizontal="right" vertical="center" wrapText="1"/>
      <protection locked="0"/>
    </xf>
    <xf numFmtId="4" fontId="27" fillId="7" borderId="30" xfId="0" applyNumberFormat="1" applyFont="1" applyFill="1" applyBorder="1" applyAlignment="1" applyProtection="1">
      <alignment horizontal="right" vertical="center" wrapText="1"/>
      <protection locked="0"/>
    </xf>
    <xf numFmtId="0" fontId="22" fillId="7" borderId="30" xfId="0" applyFont="1" applyFill="1" applyBorder="1" applyAlignment="1" applyProtection="1">
      <alignment horizontal="center" wrapText="1"/>
      <protection locked="0"/>
    </xf>
    <xf numFmtId="0" fontId="29" fillId="7" borderId="31" xfId="0" applyFont="1" applyFill="1" applyBorder="1" applyProtection="1">
      <protection locked="0"/>
    </xf>
    <xf numFmtId="0" fontId="26" fillId="8" borderId="21" xfId="0" applyFont="1" applyFill="1" applyBorder="1" applyAlignment="1">
      <alignment horizontal="left" vertical="center"/>
    </xf>
    <xf numFmtId="0" fontId="26" fillId="8" borderId="25" xfId="0" applyFont="1" applyFill="1" applyBorder="1" applyAlignment="1">
      <alignment horizontal="left" vertical="center"/>
    </xf>
    <xf numFmtId="0" fontId="28" fillId="5" borderId="22" xfId="0" applyFont="1" applyFill="1" applyBorder="1" applyAlignment="1">
      <alignment horizontal="left" vertical="center"/>
    </xf>
    <xf numFmtId="0" fontId="29" fillId="5" borderId="23" xfId="0" applyFont="1" applyFill="1" applyBorder="1" applyAlignment="1">
      <alignment horizontal="left" vertical="center"/>
    </xf>
    <xf numFmtId="0" fontId="26" fillId="5" borderId="21" xfId="0" applyFont="1" applyFill="1" applyBorder="1" applyAlignment="1">
      <alignment horizontal="left" vertical="center"/>
    </xf>
    <xf numFmtId="0" fontId="26" fillId="5" borderId="25" xfId="0" applyFont="1" applyFill="1" applyBorder="1" applyAlignment="1">
      <alignment horizontal="left" vertical="center"/>
    </xf>
    <xf numFmtId="0" fontId="19" fillId="0" borderId="17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4" fontId="2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2" fillId="9" borderId="37" xfId="0" applyNumberFormat="1" applyFont="1" applyFill="1" applyBorder="1" applyAlignment="1" applyProtection="1">
      <alignment horizontal="right" vertical="center" wrapText="1"/>
      <protection locked="0"/>
    </xf>
    <xf numFmtId="0" fontId="19" fillId="2" borderId="1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2" fillId="9" borderId="8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0" xfId="0" applyFont="1" applyBorder="1" applyAlignment="1">
      <alignment horizontal="justify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 wrapText="1"/>
    </xf>
    <xf numFmtId="4" fontId="22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5" xfId="0" applyNumberFormat="1" applyFont="1" applyBorder="1" applyAlignment="1" applyProtection="1">
      <alignment horizontal="right" vertical="center" wrapText="1"/>
      <protection locked="0"/>
    </xf>
    <xf numFmtId="4" fontId="26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19" fillId="9" borderId="6" xfId="0" applyNumberFormat="1" applyFont="1" applyFill="1" applyBorder="1" applyAlignment="1" applyProtection="1">
      <alignment horizontal="right" vertical="center" wrapText="1"/>
      <protection locked="0"/>
    </xf>
    <xf numFmtId="0" fontId="26" fillId="10" borderId="30" xfId="0" applyFont="1" applyFill="1" applyBorder="1" applyAlignment="1" applyProtection="1">
      <alignment horizontal="justify" vertical="center" wrapText="1"/>
      <protection locked="0"/>
    </xf>
    <xf numFmtId="0" fontId="32" fillId="10" borderId="31" xfId="0" applyFont="1" applyFill="1" applyBorder="1" applyAlignment="1" applyProtection="1">
      <alignment horizontal="center" vertical="center" wrapText="1"/>
      <protection locked="0"/>
    </xf>
    <xf numFmtId="0" fontId="28" fillId="5" borderId="41" xfId="0" applyFont="1" applyFill="1" applyBorder="1" applyAlignment="1">
      <alignment horizontal="left" vertical="center"/>
    </xf>
    <xf numFmtId="0" fontId="29" fillId="5" borderId="0" xfId="0" applyFont="1" applyFill="1" applyAlignment="1">
      <alignment vertical="center"/>
    </xf>
    <xf numFmtId="0" fontId="22" fillId="5" borderId="0" xfId="0" applyFont="1" applyFill="1" applyAlignment="1">
      <alignment horizontal="center" vertical="center" wrapText="1"/>
    </xf>
    <xf numFmtId="0" fontId="22" fillId="5" borderId="42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0" borderId="5" xfId="0" applyFont="1" applyBorder="1" applyAlignment="1">
      <alignment horizontal="left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10" fontId="22" fillId="0" borderId="5" xfId="0" applyNumberFormat="1" applyFont="1" applyBorder="1" applyAlignment="1" applyProtection="1">
      <alignment horizontal="right" vertical="center" wrapText="1"/>
      <protection locked="0"/>
    </xf>
    <xf numFmtId="4" fontId="22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26" xfId="0" applyNumberFormat="1" applyFont="1" applyBorder="1" applyAlignment="1">
      <alignment horizontal="center" vertical="center" wrapText="1"/>
    </xf>
    <xf numFmtId="10" fontId="22" fillId="0" borderId="26" xfId="0" applyNumberFormat="1" applyFont="1" applyBorder="1" applyAlignment="1" applyProtection="1">
      <alignment horizontal="right" vertical="center" wrapText="1"/>
      <protection locked="0"/>
    </xf>
    <xf numFmtId="4" fontId="22" fillId="9" borderId="6" xfId="0" applyNumberFormat="1" applyFont="1" applyFill="1" applyBorder="1" applyAlignment="1" applyProtection="1">
      <alignment horizontal="right" vertical="center" wrapText="1"/>
      <protection locked="0"/>
    </xf>
    <xf numFmtId="0" fontId="34" fillId="10" borderId="31" xfId="0" applyFont="1" applyFill="1" applyBorder="1" applyAlignment="1" applyProtection="1">
      <alignment horizontal="left" vertical="center" wrapText="1"/>
      <protection locked="0"/>
    </xf>
    <xf numFmtId="0" fontId="19" fillId="7" borderId="30" xfId="0" applyFont="1" applyFill="1" applyBorder="1" applyAlignment="1" applyProtection="1">
      <alignment horizontal="center" wrapText="1"/>
      <protection locked="0"/>
    </xf>
    <xf numFmtId="4" fontId="26" fillId="6" borderId="10" xfId="0" applyNumberFormat="1" applyFont="1" applyFill="1" applyBorder="1" applyAlignment="1" applyProtection="1">
      <alignment horizontal="right" vertical="center" wrapText="1"/>
      <protection locked="0"/>
    </xf>
    <xf numFmtId="4" fontId="27" fillId="6" borderId="10" xfId="0" applyNumberFormat="1" applyFont="1" applyFill="1" applyBorder="1" applyAlignment="1" applyProtection="1">
      <alignment horizontal="right" vertical="center" wrapText="1"/>
      <protection locked="0"/>
    </xf>
    <xf numFmtId="164" fontId="22" fillId="6" borderId="33" xfId="0" applyNumberFormat="1" applyFont="1" applyFill="1" applyBorder="1" applyAlignment="1" applyProtection="1">
      <alignment horizontal="center" wrapText="1"/>
      <protection locked="0"/>
    </xf>
    <xf numFmtId="0" fontId="29" fillId="6" borderId="31" xfId="0" applyFont="1" applyFill="1" applyBorder="1" applyProtection="1"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22" fillId="2" borderId="1" xfId="0" applyFont="1" applyFill="1" applyBorder="1" applyAlignment="1" applyProtection="1">
      <alignment vertical="center" wrapText="1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10" fontId="36" fillId="0" borderId="38" xfId="0" applyNumberFormat="1" applyFont="1" applyBorder="1" applyAlignment="1">
      <alignment horizontal="center" vertical="center"/>
    </xf>
    <xf numFmtId="10" fontId="36" fillId="0" borderId="28" xfId="0" applyNumberFormat="1" applyFont="1" applyBorder="1" applyAlignment="1" applyProtection="1">
      <alignment horizontal="center" vertical="center"/>
      <protection locked="0"/>
    </xf>
    <xf numFmtId="10" fontId="36" fillId="0" borderId="28" xfId="0" applyNumberFormat="1" applyFont="1" applyBorder="1" applyAlignment="1">
      <alignment horizontal="center" vertical="center"/>
    </xf>
    <xf numFmtId="4" fontId="0" fillId="0" borderId="46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22" fillId="0" borderId="1" xfId="0" applyNumberFormat="1" applyFont="1" applyBorder="1" applyAlignment="1" applyProtection="1">
      <alignment horizontal="justify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horizontal="justify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6" fillId="10" borderId="3" xfId="0" applyFont="1" applyFill="1" applyBorder="1" applyAlignment="1" applyProtection="1">
      <alignment horizontal="left" vertical="center" wrapText="1"/>
      <protection locked="0"/>
    </xf>
    <xf numFmtId="0" fontId="26" fillId="10" borderId="4" xfId="0" applyFont="1" applyFill="1" applyBorder="1" applyAlignment="1" applyProtection="1">
      <alignment horizontal="left" vertical="center" wrapText="1"/>
      <protection locked="0"/>
    </xf>
    <xf numFmtId="0" fontId="26" fillId="10" borderId="33" xfId="0" applyFont="1" applyFill="1" applyBorder="1" applyAlignment="1" applyProtection="1">
      <alignment horizontal="left" vertical="center" wrapText="1"/>
      <protection locked="0"/>
    </xf>
    <xf numFmtId="0" fontId="26" fillId="7" borderId="29" xfId="0" applyFont="1" applyFill="1" applyBorder="1" applyAlignment="1" applyProtection="1">
      <alignment horizontal="left" vertical="center" wrapText="1"/>
      <protection locked="0"/>
    </xf>
    <xf numFmtId="0" fontId="26" fillId="7" borderId="30" xfId="0" applyFont="1" applyFill="1" applyBorder="1" applyAlignment="1" applyProtection="1">
      <alignment horizontal="left" vertical="center" wrapText="1"/>
      <protection locked="0"/>
    </xf>
    <xf numFmtId="0" fontId="26" fillId="8" borderId="35" xfId="0" applyFont="1" applyFill="1" applyBorder="1" applyAlignment="1">
      <alignment horizontal="left" vertical="center"/>
    </xf>
    <xf numFmtId="0" fontId="29" fillId="8" borderId="21" xfId="0" applyFont="1" applyFill="1" applyBorder="1" applyAlignment="1">
      <alignment horizontal="left" vertical="center"/>
    </xf>
    <xf numFmtId="0" fontId="26" fillId="6" borderId="3" xfId="0" applyFont="1" applyFill="1" applyBorder="1" applyAlignment="1" applyProtection="1">
      <alignment horizontal="left" wrapText="1"/>
      <protection locked="0"/>
    </xf>
    <xf numFmtId="0" fontId="26" fillId="6" borderId="4" xfId="0" applyFont="1" applyFill="1" applyBorder="1" applyAlignment="1" applyProtection="1">
      <alignment horizontal="left" wrapText="1"/>
      <protection locked="0"/>
    </xf>
    <xf numFmtId="0" fontId="26" fillId="10" borderId="29" xfId="0" applyFont="1" applyFill="1" applyBorder="1" applyAlignment="1">
      <alignment horizontal="justify" vertical="center" wrapText="1"/>
    </xf>
    <xf numFmtId="0" fontId="32" fillId="10" borderId="30" xfId="0" applyFont="1" applyFill="1" applyBorder="1" applyAlignment="1">
      <alignment vertical="center" wrapText="1"/>
    </xf>
    <xf numFmtId="0" fontId="26" fillId="10" borderId="3" xfId="0" applyFont="1" applyFill="1" applyBorder="1" applyAlignment="1">
      <alignment horizontal="justify" vertical="center" wrapText="1"/>
    </xf>
    <xf numFmtId="0" fontId="33" fillId="10" borderId="4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wrapText="1"/>
    </xf>
    <xf numFmtId="0" fontId="3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7" xfId="0" applyBorder="1" applyAlignment="1"/>
    <xf numFmtId="0" fontId="0" fillId="0" borderId="8" xfId="0" applyBorder="1" applyAlignment="1"/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8" fillId="0" borderId="23" xfId="0" applyFont="1" applyBorder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27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5" fillId="3" borderId="38" xfId="0" applyFont="1" applyFill="1" applyBorder="1" applyAlignment="1">
      <alignment horizontal="left" vertical="center" wrapText="1"/>
    </xf>
    <xf numFmtId="0" fontId="0" fillId="0" borderId="44" xfId="0" applyBorder="1" applyAlignment="1"/>
    <xf numFmtId="0" fontId="18" fillId="0" borderId="2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49" fontId="1" fillId="0" borderId="2" xfId="0" applyNumberFormat="1" applyFont="1" applyBorder="1" applyAlignment="1">
      <alignment horizontal="left" wrapText="1"/>
    </xf>
  </cellXfs>
  <cellStyles count="2">
    <cellStyle name="Normálna" xfId="0" builtinId="0"/>
    <cellStyle name="Normálna 2" xfId="1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2031999</xdr:colOff>
      <xdr:row>2</xdr:row>
      <xdr:rowOff>29633</xdr:rowOff>
    </xdr:from>
    <xdr:to>
      <xdr:col>14</xdr:col>
      <xdr:colOff>2021416</xdr:colOff>
      <xdr:row>5</xdr:row>
      <xdr:rowOff>105833</xdr:rowOff>
    </xdr:to>
    <xdr:pic>
      <xdr:nvPicPr>
        <xdr:cNvPr id="5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49" y="410633"/>
          <a:ext cx="2037292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3:W133"/>
  <sheetViews>
    <sheetView tabSelected="1" view="pageBreakPreview" topLeftCell="G15" zoomScale="80" zoomScaleNormal="80" zoomScaleSheetLayoutView="80" zoomScalePageLayoutView="80" workbookViewId="0">
      <selection activeCell="O20" sqref="O20"/>
    </sheetView>
  </sheetViews>
  <sheetFormatPr defaultColWidth="9.109375" defaultRowHeight="14.4" x14ac:dyDescent="0.3"/>
  <cols>
    <col min="1" max="1" width="29.6640625" style="1" customWidth="1"/>
    <col min="2" max="2" width="16.88671875" style="1" customWidth="1"/>
    <col min="3" max="3" width="11.33203125" style="2" bestFit="1" customWidth="1"/>
    <col min="4" max="4" width="9" style="3" customWidth="1"/>
    <col min="5" max="9" width="20.6640625" style="3" customWidth="1"/>
    <col min="10" max="12" width="20.6640625" style="3" hidden="1" customWidth="1"/>
    <col min="13" max="13" width="20.6640625" style="3" customWidth="1"/>
    <col min="14" max="15" width="30.6640625" style="1" customWidth="1"/>
    <col min="16" max="16" width="10.6640625" customWidth="1"/>
    <col min="17" max="17" width="10.6640625" style="1" customWidth="1"/>
    <col min="18" max="37" width="9.109375" style="1" customWidth="1"/>
    <col min="38" max="16384" width="9.109375" style="1"/>
  </cols>
  <sheetData>
    <row r="3" spans="1:23" x14ac:dyDescent="0.3">
      <c r="A3"/>
      <c r="B3"/>
      <c r="C3"/>
      <c r="D3" s="9"/>
      <c r="E3" s="9"/>
      <c r="F3" s="18"/>
      <c r="G3" s="9"/>
      <c r="H3" s="9"/>
      <c r="I3" s="9"/>
      <c r="J3" s="9"/>
      <c r="K3" s="9"/>
      <c r="L3" s="9"/>
      <c r="M3" s="9"/>
      <c r="N3"/>
      <c r="O3"/>
      <c r="P3" s="14"/>
      <c r="Q3" s="15"/>
      <c r="R3" s="15"/>
      <c r="S3" s="15"/>
      <c r="T3" s="15"/>
      <c r="U3" s="15"/>
      <c r="V3" s="15"/>
      <c r="W3" s="15"/>
    </row>
    <row r="4" spans="1:23" x14ac:dyDescent="0.3">
      <c r="A4"/>
      <c r="B4"/>
      <c r="C4"/>
      <c r="D4" s="9"/>
      <c r="E4" s="9"/>
      <c r="F4" s="18"/>
      <c r="G4" s="9"/>
      <c r="H4" s="9"/>
      <c r="I4" s="9"/>
      <c r="J4" s="9"/>
      <c r="K4" s="9"/>
      <c r="L4" s="9"/>
      <c r="M4" s="9"/>
      <c r="N4"/>
      <c r="O4"/>
      <c r="P4" s="14"/>
      <c r="Q4" s="15"/>
      <c r="R4" s="15"/>
      <c r="S4" s="15"/>
      <c r="T4" s="15"/>
      <c r="U4" s="15"/>
      <c r="V4" s="15"/>
      <c r="W4" s="15"/>
    </row>
    <row r="5" spans="1:23" x14ac:dyDescent="0.3">
      <c r="A5" s="10"/>
      <c r="B5" s="10"/>
      <c r="C5" s="2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/>
      <c r="P5" s="14"/>
      <c r="Q5" s="14"/>
      <c r="R5" s="15"/>
      <c r="S5" s="15"/>
      <c r="T5" s="15"/>
      <c r="U5" s="15"/>
      <c r="V5" s="15"/>
      <c r="W5" s="15"/>
    </row>
    <row r="6" spans="1:23" ht="22.8" x14ac:dyDescent="0.4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14"/>
      <c r="Q6" s="15"/>
      <c r="R6" s="15"/>
      <c r="S6" s="15"/>
      <c r="T6" s="15"/>
      <c r="U6" s="15"/>
      <c r="V6" s="15"/>
      <c r="W6" s="15"/>
    </row>
    <row r="7" spans="1:23" ht="15" customHeight="1" thickBot="1" x14ac:dyDescent="0.4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/>
      <c r="P7" s="14"/>
      <c r="Q7" s="15"/>
      <c r="R7" s="15"/>
      <c r="S7" s="15"/>
      <c r="T7" s="15"/>
      <c r="U7" s="15"/>
      <c r="V7" s="15"/>
      <c r="W7" s="15"/>
    </row>
    <row r="8" spans="1:23" ht="20.25" customHeight="1" x14ac:dyDescent="0.3">
      <c r="A8" s="50" t="s">
        <v>1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3"/>
      <c r="P8" s="14"/>
      <c r="Q8" s="15"/>
      <c r="R8" s="15"/>
      <c r="S8" s="15"/>
      <c r="T8" s="15"/>
      <c r="U8" s="15"/>
      <c r="V8" s="15"/>
      <c r="W8" s="15"/>
    </row>
    <row r="9" spans="1:23" ht="21.75" customHeight="1" x14ac:dyDescent="0.3">
      <c r="A9" s="51" t="s">
        <v>2</v>
      </c>
      <c r="B9" s="207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9"/>
      <c r="P9" s="14"/>
      <c r="Q9" s="15"/>
      <c r="R9" s="15"/>
      <c r="S9" s="15"/>
      <c r="T9" s="15"/>
      <c r="U9" s="15"/>
      <c r="V9" s="15"/>
      <c r="W9" s="15"/>
    </row>
    <row r="10" spans="1:23" ht="20.25" customHeight="1" x14ac:dyDescent="0.3">
      <c r="A10" s="48" t="s">
        <v>3</v>
      </c>
      <c r="B10" s="204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6"/>
      <c r="P10" s="14"/>
      <c r="Q10" s="15"/>
      <c r="R10" s="15"/>
      <c r="S10" s="15"/>
      <c r="T10" s="15"/>
      <c r="U10" s="15"/>
      <c r="V10" s="15"/>
      <c r="W10" s="15"/>
    </row>
    <row r="11" spans="1:23" ht="37.5" customHeight="1" x14ac:dyDescent="0.3">
      <c r="A11" s="59" t="s">
        <v>4</v>
      </c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4"/>
      <c r="P11" s="14"/>
      <c r="Q11" s="15"/>
      <c r="R11" s="15"/>
      <c r="S11" s="15"/>
      <c r="T11" s="15"/>
      <c r="U11" s="15"/>
      <c r="V11" s="15"/>
      <c r="W11" s="15"/>
    </row>
    <row r="12" spans="1:23" ht="43.5" customHeight="1" thickBot="1" x14ac:dyDescent="0.35">
      <c r="A12" s="46" t="s">
        <v>5</v>
      </c>
      <c r="B12" s="160">
        <v>1</v>
      </c>
      <c r="C12" s="210" t="s">
        <v>6</v>
      </c>
      <c r="D12" s="211"/>
      <c r="E12" s="161">
        <v>1</v>
      </c>
      <c r="F12" s="60" t="s">
        <v>7</v>
      </c>
      <c r="G12" s="162">
        <v>0</v>
      </c>
      <c r="H12" s="60" t="s">
        <v>8</v>
      </c>
      <c r="I12" s="162">
        <v>0</v>
      </c>
      <c r="J12" s="44"/>
      <c r="K12" s="49"/>
      <c r="L12" s="49"/>
      <c r="M12" s="60" t="s">
        <v>9</v>
      </c>
      <c r="N12" s="164" t="s">
        <v>10</v>
      </c>
      <c r="O12" s="163">
        <f>IF($N$12="ÁNO",G49-F49,0)</f>
        <v>0</v>
      </c>
      <c r="P12" s="14"/>
      <c r="Q12" s="15"/>
      <c r="R12" s="15"/>
      <c r="S12" s="15"/>
      <c r="T12" s="15"/>
      <c r="U12" s="15"/>
      <c r="V12" s="15"/>
      <c r="W12" s="15"/>
    </row>
    <row r="13" spans="1:23" x14ac:dyDescent="0.3">
      <c r="B13" s="54"/>
      <c r="C13" s="55"/>
      <c r="D13" s="53"/>
      <c r="E13" s="53"/>
      <c r="F13" s="54"/>
      <c r="G13" s="12"/>
      <c r="H13" s="12"/>
      <c r="I13" s="12"/>
      <c r="J13" s="12"/>
      <c r="K13" s="12"/>
      <c r="L13" s="12"/>
      <c r="M13" s="12"/>
      <c r="N13" s="43"/>
      <c r="O13"/>
      <c r="P13" s="14"/>
      <c r="Q13" s="15"/>
      <c r="R13" s="15"/>
      <c r="S13" s="15"/>
      <c r="T13" s="15"/>
      <c r="U13" s="15"/>
      <c r="V13" s="15"/>
      <c r="W13" s="15"/>
    </row>
    <row r="14" spans="1:23" ht="15" thickBot="1" x14ac:dyDescent="0.35">
      <c r="B14" s="56"/>
      <c r="C14" s="57"/>
      <c r="D14" s="19"/>
      <c r="E14" s="19"/>
      <c r="F14" s="58"/>
      <c r="N14" s="21"/>
      <c r="P14" s="14"/>
      <c r="Q14" s="15"/>
      <c r="R14" s="15"/>
      <c r="S14" s="15"/>
      <c r="T14" s="15"/>
      <c r="U14" s="15"/>
      <c r="V14" s="15"/>
      <c r="W14" s="15"/>
    </row>
    <row r="15" spans="1:23" ht="75.150000000000006" customHeight="1" x14ac:dyDescent="0.3">
      <c r="A15" s="61" t="s">
        <v>11</v>
      </c>
      <c r="B15" s="62" t="s">
        <v>12</v>
      </c>
      <c r="C15" s="62" t="s">
        <v>13</v>
      </c>
      <c r="D15" s="62" t="s">
        <v>14</v>
      </c>
      <c r="E15" s="62" t="s">
        <v>15</v>
      </c>
      <c r="F15" s="62" t="s">
        <v>16</v>
      </c>
      <c r="G15" s="62" t="s">
        <v>17</v>
      </c>
      <c r="H15" s="63" t="s">
        <v>18</v>
      </c>
      <c r="I15" s="62" t="s">
        <v>19</v>
      </c>
      <c r="J15" s="64" t="s">
        <v>20</v>
      </c>
      <c r="K15" s="64" t="s">
        <v>21</v>
      </c>
      <c r="L15" s="64" t="s">
        <v>22</v>
      </c>
      <c r="M15" s="62" t="s">
        <v>23</v>
      </c>
      <c r="N15" s="62" t="s">
        <v>24</v>
      </c>
      <c r="O15" s="65" t="s">
        <v>25</v>
      </c>
      <c r="P15" s="14"/>
      <c r="Q15" s="15"/>
      <c r="R15" s="15"/>
      <c r="S15" s="15"/>
      <c r="T15" s="15"/>
      <c r="U15" s="15"/>
      <c r="V15" s="15"/>
      <c r="W15" s="15"/>
    </row>
    <row r="16" spans="1:23" s="24" customFormat="1" ht="34.5" customHeight="1" thickBot="1" x14ac:dyDescent="0.35">
      <c r="A16" s="37" t="s">
        <v>26</v>
      </c>
      <c r="B16" s="38" t="s">
        <v>27</v>
      </c>
      <c r="C16" s="38" t="s">
        <v>28</v>
      </c>
      <c r="D16" s="38" t="s">
        <v>29</v>
      </c>
      <c r="E16" s="38" t="s">
        <v>30</v>
      </c>
      <c r="F16" s="38" t="s">
        <v>31</v>
      </c>
      <c r="G16" s="38" t="s">
        <v>32</v>
      </c>
      <c r="H16" s="47" t="s">
        <v>33</v>
      </c>
      <c r="I16" s="38" t="s">
        <v>34</v>
      </c>
      <c r="J16" s="45" t="s">
        <v>35</v>
      </c>
      <c r="K16" s="45" t="s">
        <v>36</v>
      </c>
      <c r="L16" s="45" t="s">
        <v>37</v>
      </c>
      <c r="M16" s="38" t="s">
        <v>38</v>
      </c>
      <c r="N16" s="38" t="s">
        <v>39</v>
      </c>
      <c r="O16" s="39" t="s">
        <v>40</v>
      </c>
      <c r="P16" s="22"/>
      <c r="Q16" s="23"/>
      <c r="R16" s="23"/>
      <c r="S16" s="23"/>
      <c r="T16" s="23"/>
      <c r="U16" s="23"/>
      <c r="V16" s="23"/>
      <c r="W16" s="23"/>
    </row>
    <row r="17" spans="1:23" ht="24.75" customHeight="1" x14ac:dyDescent="0.3">
      <c r="A17" s="66" t="s">
        <v>41</v>
      </c>
      <c r="B17" s="66" t="s">
        <v>42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69"/>
      <c r="P17" s="14"/>
      <c r="Q17" s="15"/>
      <c r="R17" s="15"/>
      <c r="S17" s="15"/>
      <c r="T17" s="15"/>
      <c r="U17" s="15"/>
      <c r="V17" s="15"/>
      <c r="W17" s="15"/>
    </row>
    <row r="18" spans="1:23" ht="53.4" x14ac:dyDescent="0.3">
      <c r="A18" s="167" t="s">
        <v>43</v>
      </c>
      <c r="B18" s="158" t="s">
        <v>44</v>
      </c>
      <c r="C18" s="74" t="s">
        <v>45</v>
      </c>
      <c r="D18" s="75">
        <v>1</v>
      </c>
      <c r="E18" s="76">
        <v>65721.820000000007</v>
      </c>
      <c r="F18" s="77">
        <f t="shared" ref="F18:F23" si="0">ROUND(D18*E18,2)</f>
        <v>65721.820000000007</v>
      </c>
      <c r="G18" s="78">
        <f t="shared" ref="G18:G23" si="1">ROUND(F18*1.2,2)</f>
        <v>78866.179999999993</v>
      </c>
      <c r="H18" s="79">
        <f>G18</f>
        <v>78866.179999999993</v>
      </c>
      <c r="I18" s="80">
        <f t="shared" ref="I18:I23" si="2">ROUND(H18*$B$12,2)</f>
        <v>78866.179999999993</v>
      </c>
      <c r="J18" s="79">
        <f t="shared" ref="J18:J23" si="3">ROUND(H18*$E$12,2)</f>
        <v>78866.179999999993</v>
      </c>
      <c r="K18" s="79">
        <f t="shared" ref="K18:K23" si="4">ROUND(H18*$G$12,2)</f>
        <v>0</v>
      </c>
      <c r="L18" s="79">
        <f t="shared" ref="L18:L23" si="5">ROUND(H18*$I$12,2)</f>
        <v>0</v>
      </c>
      <c r="M18" s="79">
        <f t="shared" ref="M18:M20" si="6">ROUND(IF($N$12="ÁNO",F18-H18,G18-H18),2)</f>
        <v>0</v>
      </c>
      <c r="N18" s="168" t="s">
        <v>46</v>
      </c>
      <c r="O18" s="169" t="s">
        <v>47</v>
      </c>
      <c r="P18" s="14"/>
      <c r="Q18" s="15"/>
      <c r="R18" s="15"/>
      <c r="S18" s="15"/>
      <c r="T18" s="15"/>
      <c r="U18" s="15"/>
      <c r="V18" s="15"/>
      <c r="W18" s="15"/>
    </row>
    <row r="19" spans="1:23" ht="92.4" x14ac:dyDescent="0.3">
      <c r="A19" s="167" t="s">
        <v>48</v>
      </c>
      <c r="B19" s="158" t="s">
        <v>44</v>
      </c>
      <c r="C19" s="74" t="s">
        <v>49</v>
      </c>
      <c r="D19" s="75">
        <v>1</v>
      </c>
      <c r="E19" s="76">
        <v>2083.3333299999999</v>
      </c>
      <c r="F19" s="77">
        <f t="shared" si="0"/>
        <v>2083.33</v>
      </c>
      <c r="G19" s="78">
        <f t="shared" si="1"/>
        <v>2500</v>
      </c>
      <c r="H19" s="79">
        <f>G19</f>
        <v>2500</v>
      </c>
      <c r="I19" s="80">
        <f t="shared" si="2"/>
        <v>2500</v>
      </c>
      <c r="J19" s="79">
        <f t="shared" si="3"/>
        <v>2500</v>
      </c>
      <c r="K19" s="79">
        <f t="shared" si="4"/>
        <v>0</v>
      </c>
      <c r="L19" s="79">
        <f t="shared" si="5"/>
        <v>0</v>
      </c>
      <c r="M19" s="79">
        <f t="shared" si="6"/>
        <v>0</v>
      </c>
      <c r="N19" s="168" t="s">
        <v>50</v>
      </c>
      <c r="O19" s="169" t="s">
        <v>51</v>
      </c>
      <c r="P19" s="14"/>
      <c r="Q19" s="15"/>
      <c r="R19" s="15"/>
      <c r="S19" s="15"/>
      <c r="T19" s="15"/>
      <c r="U19" s="15"/>
      <c r="V19" s="15"/>
      <c r="W19" s="15"/>
    </row>
    <row r="20" spans="1:23" ht="40.200000000000003" x14ac:dyDescent="0.3">
      <c r="A20" s="167" t="s">
        <v>52</v>
      </c>
      <c r="B20" s="158" t="s">
        <v>44</v>
      </c>
      <c r="C20" s="74" t="s">
        <v>45</v>
      </c>
      <c r="D20" s="75">
        <v>1</v>
      </c>
      <c r="E20" s="76">
        <v>1156</v>
      </c>
      <c r="F20" s="77">
        <f t="shared" si="0"/>
        <v>1156</v>
      </c>
      <c r="G20" s="78">
        <f t="shared" si="1"/>
        <v>1387.2</v>
      </c>
      <c r="H20" s="79">
        <v>1387</v>
      </c>
      <c r="I20" s="80">
        <f t="shared" si="2"/>
        <v>1387</v>
      </c>
      <c r="J20" s="79">
        <f t="shared" si="3"/>
        <v>1387</v>
      </c>
      <c r="K20" s="79">
        <f t="shared" si="4"/>
        <v>0</v>
      </c>
      <c r="L20" s="79">
        <f t="shared" si="5"/>
        <v>0</v>
      </c>
      <c r="M20" s="79">
        <f t="shared" si="6"/>
        <v>0.2</v>
      </c>
      <c r="N20" s="168" t="s">
        <v>53</v>
      </c>
      <c r="O20" s="169" t="s">
        <v>54</v>
      </c>
      <c r="P20" s="14"/>
      <c r="Q20" s="15"/>
      <c r="R20" s="15"/>
      <c r="S20" s="15"/>
      <c r="T20" s="15"/>
      <c r="U20" s="15"/>
      <c r="V20" s="15"/>
      <c r="W20" s="15"/>
    </row>
    <row r="21" spans="1:23" x14ac:dyDescent="0.3">
      <c r="A21" s="157"/>
      <c r="B21" s="158"/>
      <c r="C21" s="159"/>
      <c r="D21" s="75">
        <v>0</v>
      </c>
      <c r="E21" s="76">
        <v>0</v>
      </c>
      <c r="F21" s="77">
        <f>ROUND(D21*E21,2)</f>
        <v>0</v>
      </c>
      <c r="G21" s="78">
        <f t="shared" si="1"/>
        <v>0</v>
      </c>
      <c r="H21" s="79">
        <v>0</v>
      </c>
      <c r="I21" s="80">
        <f t="shared" si="2"/>
        <v>0</v>
      </c>
      <c r="J21" s="79">
        <f t="shared" si="3"/>
        <v>0</v>
      </c>
      <c r="K21" s="79">
        <f t="shared" si="4"/>
        <v>0</v>
      </c>
      <c r="L21" s="79">
        <f t="shared" si="5"/>
        <v>0</v>
      </c>
      <c r="M21" s="79">
        <f>ROUND(IF($N$12="ÁNO",F21-H21,G21-H21),2)</f>
        <v>0</v>
      </c>
      <c r="N21" s="70"/>
      <c r="O21" s="71"/>
      <c r="P21" s="14"/>
      <c r="Q21" s="15"/>
      <c r="R21" s="15"/>
      <c r="S21" s="15"/>
      <c r="T21" s="15"/>
      <c r="U21" s="15"/>
      <c r="V21" s="15"/>
      <c r="W21" s="15"/>
    </row>
    <row r="22" spans="1:23" x14ac:dyDescent="0.3">
      <c r="A22" s="72"/>
      <c r="B22" s="73"/>
      <c r="C22" s="74"/>
      <c r="D22" s="75">
        <v>0</v>
      </c>
      <c r="E22" s="76">
        <v>0</v>
      </c>
      <c r="F22" s="77">
        <f>ROUND(D22*E22,2)</f>
        <v>0</v>
      </c>
      <c r="G22" s="78">
        <f t="shared" si="1"/>
        <v>0</v>
      </c>
      <c r="H22" s="79">
        <v>0</v>
      </c>
      <c r="I22" s="80">
        <f t="shared" si="2"/>
        <v>0</v>
      </c>
      <c r="J22" s="81">
        <f t="shared" si="3"/>
        <v>0</v>
      </c>
      <c r="K22" s="81">
        <f t="shared" si="4"/>
        <v>0</v>
      </c>
      <c r="L22" s="81">
        <f t="shared" si="5"/>
        <v>0</v>
      </c>
      <c r="M22" s="79">
        <f t="shared" ref="M22:M23" si="7">ROUND(IF($N$12="ÁNO",F22-H22,G22-H22),2)</f>
        <v>0</v>
      </c>
      <c r="N22" s="70"/>
      <c r="O22" s="71"/>
      <c r="P22" s="14"/>
      <c r="Q22" s="15"/>
      <c r="R22" s="15"/>
      <c r="S22" s="15"/>
      <c r="T22" s="15"/>
      <c r="U22" s="15"/>
      <c r="V22" s="15"/>
      <c r="W22" s="15"/>
    </row>
    <row r="23" spans="1:23" ht="15" thickBot="1" x14ac:dyDescent="0.35">
      <c r="A23" s="82"/>
      <c r="B23" s="73"/>
      <c r="C23" s="83"/>
      <c r="D23" s="84">
        <v>0</v>
      </c>
      <c r="E23" s="76">
        <v>0</v>
      </c>
      <c r="F23" s="85">
        <f t="shared" si="0"/>
        <v>0</v>
      </c>
      <c r="G23" s="78">
        <f t="shared" si="1"/>
        <v>0</v>
      </c>
      <c r="H23" s="86">
        <v>0</v>
      </c>
      <c r="I23" s="80">
        <f t="shared" si="2"/>
        <v>0</v>
      </c>
      <c r="J23" s="81">
        <f t="shared" si="3"/>
        <v>0</v>
      </c>
      <c r="K23" s="81">
        <f t="shared" si="4"/>
        <v>0</v>
      </c>
      <c r="L23" s="81">
        <f t="shared" si="5"/>
        <v>0</v>
      </c>
      <c r="M23" s="79">
        <f t="shared" si="7"/>
        <v>0</v>
      </c>
      <c r="N23" s="70"/>
      <c r="O23" s="71"/>
      <c r="P23" s="14"/>
      <c r="Q23" s="15"/>
      <c r="R23" s="15"/>
      <c r="S23" s="15"/>
      <c r="T23" s="15"/>
      <c r="U23" s="15"/>
      <c r="V23" s="15"/>
      <c r="W23" s="15"/>
    </row>
    <row r="24" spans="1:23" s="31" customFormat="1" ht="16.5" customHeight="1" thickBot="1" x14ac:dyDescent="0.4">
      <c r="A24" s="173" t="s">
        <v>55</v>
      </c>
      <c r="B24" s="174"/>
      <c r="C24" s="174"/>
      <c r="D24" s="174"/>
      <c r="E24" s="175"/>
      <c r="F24" s="87">
        <f t="shared" ref="F24:M24" si="8">SUM(F18:F23)</f>
        <v>68961.150000000009</v>
      </c>
      <c r="G24" s="87">
        <f t="shared" si="8"/>
        <v>82753.37999999999</v>
      </c>
      <c r="H24" s="88">
        <f t="shared" si="8"/>
        <v>82753.179999999993</v>
      </c>
      <c r="I24" s="87">
        <f t="shared" si="8"/>
        <v>82753.179999999993</v>
      </c>
      <c r="J24" s="89">
        <f t="shared" si="8"/>
        <v>82753.179999999993</v>
      </c>
      <c r="K24" s="89">
        <f t="shared" si="8"/>
        <v>0</v>
      </c>
      <c r="L24" s="89">
        <f t="shared" si="8"/>
        <v>0</v>
      </c>
      <c r="M24" s="87">
        <f t="shared" si="8"/>
        <v>0.2</v>
      </c>
      <c r="N24" s="90"/>
      <c r="O24" s="91"/>
      <c r="P24" s="32"/>
      <c r="Q24" s="33"/>
      <c r="R24" s="33"/>
      <c r="S24" s="33"/>
      <c r="T24" s="33"/>
      <c r="U24" s="33"/>
      <c r="V24" s="33"/>
      <c r="W24" s="33"/>
    </row>
    <row r="25" spans="1:23" s="4" customFormat="1" ht="24.75" hidden="1" customHeight="1" x14ac:dyDescent="0.3">
      <c r="A25" s="66" t="s">
        <v>56</v>
      </c>
      <c r="B25" s="66" t="s">
        <v>57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68"/>
      <c r="O25" s="69"/>
      <c r="P25" s="16"/>
      <c r="Q25" s="17"/>
      <c r="R25" s="17"/>
      <c r="S25" s="17"/>
      <c r="T25" s="17"/>
      <c r="U25" s="17"/>
      <c r="V25" s="17"/>
      <c r="W25" s="17"/>
    </row>
    <row r="26" spans="1:23" s="4" customFormat="1" ht="39.6" hidden="1" x14ac:dyDescent="0.3">
      <c r="A26" s="93" t="s">
        <v>11</v>
      </c>
      <c r="B26" s="94" t="s">
        <v>12</v>
      </c>
      <c r="C26" s="94" t="s">
        <v>13</v>
      </c>
      <c r="D26" s="94" t="s">
        <v>58</v>
      </c>
      <c r="E26" s="94" t="s">
        <v>59</v>
      </c>
      <c r="F26" s="94" t="s">
        <v>60</v>
      </c>
      <c r="G26" s="94" t="s">
        <v>61</v>
      </c>
      <c r="H26" s="94"/>
      <c r="I26" s="94"/>
      <c r="J26" s="94"/>
      <c r="K26" s="94"/>
      <c r="L26" s="94"/>
      <c r="M26" s="94"/>
      <c r="N26" s="94" t="s">
        <v>62</v>
      </c>
      <c r="O26" s="95" t="s">
        <v>63</v>
      </c>
      <c r="P26" s="16"/>
      <c r="Q26" s="17"/>
      <c r="R26" s="17"/>
      <c r="S26" s="17"/>
      <c r="T26" s="17"/>
      <c r="U26" s="17"/>
      <c r="V26" s="17"/>
      <c r="W26" s="17"/>
    </row>
    <row r="27" spans="1:23" hidden="1" x14ac:dyDescent="0.3">
      <c r="A27" s="72"/>
      <c r="B27" s="73"/>
      <c r="C27" s="96"/>
      <c r="D27" s="75">
        <v>0</v>
      </c>
      <c r="E27" s="76">
        <v>0</v>
      </c>
      <c r="F27" s="76">
        <f t="shared" ref="F27:F32" si="9">ROUND(D27*E27,2)</f>
        <v>0</v>
      </c>
      <c r="G27" s="78">
        <f t="shared" ref="G27:G32" si="10">ROUND(F27*1.2,2)</f>
        <v>0</v>
      </c>
      <c r="H27" s="79">
        <v>0</v>
      </c>
      <c r="I27" s="80">
        <f t="shared" ref="I27:I32" si="11">ROUND(H27*$B$12,2)</f>
        <v>0</v>
      </c>
      <c r="J27" s="81">
        <f t="shared" ref="J27:J32" si="12">ROUND(H27*$E$12,2)</f>
        <v>0</v>
      </c>
      <c r="K27" s="81">
        <f t="shared" ref="K27:K32" si="13">ROUND(H27*$G$12,2)</f>
        <v>0</v>
      </c>
      <c r="L27" s="81">
        <f t="shared" ref="L27:L32" si="14">ROUND(H27*$I$12,2)</f>
        <v>0</v>
      </c>
      <c r="M27" s="79">
        <f>ROUND(IF($N$12="ÁNO",F27-H27,G27-H27),2)</f>
        <v>0</v>
      </c>
      <c r="N27" s="70"/>
      <c r="O27" s="71"/>
      <c r="P27" s="14"/>
      <c r="Q27" s="15"/>
      <c r="R27" s="15"/>
      <c r="S27" s="15"/>
      <c r="T27" s="15"/>
      <c r="U27" s="15"/>
      <c r="V27" s="15"/>
      <c r="W27" s="15"/>
    </row>
    <row r="28" spans="1:23" hidden="1" x14ac:dyDescent="0.3">
      <c r="A28" s="72"/>
      <c r="B28" s="73"/>
      <c r="C28" s="97"/>
      <c r="D28" s="75">
        <v>0</v>
      </c>
      <c r="E28" s="76">
        <v>0</v>
      </c>
      <c r="F28" s="76">
        <f t="shared" si="9"/>
        <v>0</v>
      </c>
      <c r="G28" s="78">
        <f t="shared" si="10"/>
        <v>0</v>
      </c>
      <c r="H28" s="79">
        <v>0</v>
      </c>
      <c r="I28" s="80">
        <f t="shared" si="11"/>
        <v>0</v>
      </c>
      <c r="J28" s="81">
        <f t="shared" si="12"/>
        <v>0</v>
      </c>
      <c r="K28" s="81">
        <f t="shared" si="13"/>
        <v>0</v>
      </c>
      <c r="L28" s="81">
        <f t="shared" si="14"/>
        <v>0</v>
      </c>
      <c r="M28" s="79">
        <f t="shared" ref="M28:M32" si="15">ROUND(IF($N$12="ÁNO",F28-H28,G28-H28),2)</f>
        <v>0</v>
      </c>
      <c r="N28" s="70"/>
      <c r="O28" s="71"/>
      <c r="P28" s="14"/>
      <c r="Q28" s="15"/>
      <c r="R28" s="15"/>
      <c r="S28" s="15"/>
      <c r="T28" s="15"/>
      <c r="U28" s="15"/>
      <c r="V28" s="15"/>
      <c r="W28" s="15"/>
    </row>
    <row r="29" spans="1:23" hidden="1" x14ac:dyDescent="0.3">
      <c r="A29" s="72"/>
      <c r="B29" s="73"/>
      <c r="C29" s="97"/>
      <c r="D29" s="75">
        <v>0</v>
      </c>
      <c r="E29" s="76">
        <v>0</v>
      </c>
      <c r="F29" s="77">
        <f t="shared" si="9"/>
        <v>0</v>
      </c>
      <c r="G29" s="78">
        <f t="shared" si="10"/>
        <v>0</v>
      </c>
      <c r="H29" s="79">
        <v>0</v>
      </c>
      <c r="I29" s="80">
        <f t="shared" si="11"/>
        <v>0</v>
      </c>
      <c r="J29" s="81">
        <f t="shared" si="12"/>
        <v>0</v>
      </c>
      <c r="K29" s="81">
        <f t="shared" si="13"/>
        <v>0</v>
      </c>
      <c r="L29" s="81">
        <f t="shared" si="14"/>
        <v>0</v>
      </c>
      <c r="M29" s="79">
        <f t="shared" si="15"/>
        <v>0</v>
      </c>
      <c r="N29" s="70"/>
      <c r="O29" s="71"/>
      <c r="P29" s="14"/>
      <c r="Q29" s="15"/>
      <c r="R29" s="15"/>
      <c r="S29" s="15"/>
      <c r="T29" s="15"/>
      <c r="U29" s="15"/>
      <c r="V29" s="15"/>
      <c r="W29" s="15"/>
    </row>
    <row r="30" spans="1:23" hidden="1" x14ac:dyDescent="0.3">
      <c r="A30" s="72"/>
      <c r="B30" s="73"/>
      <c r="C30" s="98"/>
      <c r="D30" s="75">
        <v>0</v>
      </c>
      <c r="E30" s="76">
        <v>0</v>
      </c>
      <c r="F30" s="77">
        <f>ROUND(D30*E30,2)</f>
        <v>0</v>
      </c>
      <c r="G30" s="78">
        <f t="shared" si="10"/>
        <v>0</v>
      </c>
      <c r="H30" s="79">
        <v>0</v>
      </c>
      <c r="I30" s="80">
        <f t="shared" si="11"/>
        <v>0</v>
      </c>
      <c r="J30" s="81">
        <f t="shared" si="12"/>
        <v>0</v>
      </c>
      <c r="K30" s="81">
        <f t="shared" si="13"/>
        <v>0</v>
      </c>
      <c r="L30" s="81">
        <f t="shared" si="14"/>
        <v>0</v>
      </c>
      <c r="M30" s="79">
        <f t="shared" si="15"/>
        <v>0</v>
      </c>
      <c r="N30" s="70"/>
      <c r="O30" s="71"/>
      <c r="P30" s="14"/>
      <c r="Q30" s="15"/>
      <c r="R30" s="15"/>
      <c r="S30" s="15"/>
      <c r="T30" s="15"/>
      <c r="U30" s="15"/>
      <c r="V30" s="15"/>
      <c r="W30" s="15"/>
    </row>
    <row r="31" spans="1:23" hidden="1" x14ac:dyDescent="0.3">
      <c r="A31" s="72"/>
      <c r="B31" s="73"/>
      <c r="C31" s="98"/>
      <c r="D31" s="75">
        <v>0</v>
      </c>
      <c r="E31" s="76">
        <v>0</v>
      </c>
      <c r="F31" s="77">
        <f>ROUND(D31*E31,2)</f>
        <v>0</v>
      </c>
      <c r="G31" s="78">
        <f t="shared" si="10"/>
        <v>0</v>
      </c>
      <c r="H31" s="79">
        <v>0</v>
      </c>
      <c r="I31" s="80">
        <f t="shared" si="11"/>
        <v>0</v>
      </c>
      <c r="J31" s="81">
        <f t="shared" si="12"/>
        <v>0</v>
      </c>
      <c r="K31" s="81">
        <f t="shared" si="13"/>
        <v>0</v>
      </c>
      <c r="L31" s="81">
        <f t="shared" si="14"/>
        <v>0</v>
      </c>
      <c r="M31" s="79">
        <f t="shared" si="15"/>
        <v>0</v>
      </c>
      <c r="N31" s="70"/>
      <c r="O31" s="71"/>
      <c r="P31" s="14"/>
      <c r="Q31" s="15"/>
      <c r="R31" s="15"/>
      <c r="S31" s="15"/>
      <c r="T31" s="15"/>
      <c r="U31" s="15"/>
      <c r="V31" s="15"/>
      <c r="W31" s="15"/>
    </row>
    <row r="32" spans="1:23" ht="15" hidden="1" thickBot="1" x14ac:dyDescent="0.35">
      <c r="A32" s="82"/>
      <c r="B32" s="73"/>
      <c r="C32" s="83"/>
      <c r="D32" s="84">
        <v>0</v>
      </c>
      <c r="E32" s="99">
        <v>0</v>
      </c>
      <c r="F32" s="99">
        <f t="shared" si="9"/>
        <v>0</v>
      </c>
      <c r="G32" s="78">
        <f t="shared" si="10"/>
        <v>0</v>
      </c>
      <c r="H32" s="86">
        <v>0</v>
      </c>
      <c r="I32" s="80">
        <f t="shared" si="11"/>
        <v>0</v>
      </c>
      <c r="J32" s="81">
        <f t="shared" si="12"/>
        <v>0</v>
      </c>
      <c r="K32" s="81">
        <f t="shared" si="13"/>
        <v>0</v>
      </c>
      <c r="L32" s="81">
        <f t="shared" si="14"/>
        <v>0</v>
      </c>
      <c r="M32" s="79">
        <f t="shared" si="15"/>
        <v>0</v>
      </c>
      <c r="N32" s="70"/>
      <c r="O32" s="71"/>
      <c r="P32" s="14"/>
      <c r="Q32" s="15"/>
      <c r="R32" s="15"/>
      <c r="S32" s="15"/>
      <c r="T32" s="15"/>
      <c r="U32" s="15"/>
      <c r="V32" s="15"/>
      <c r="W32" s="15"/>
    </row>
    <row r="33" spans="1:23" s="31" customFormat="1" ht="18" hidden="1" thickBot="1" x14ac:dyDescent="0.4">
      <c r="A33" s="173" t="s">
        <v>64</v>
      </c>
      <c r="B33" s="174"/>
      <c r="C33" s="174"/>
      <c r="D33" s="174"/>
      <c r="E33" s="175"/>
      <c r="F33" s="87">
        <f t="shared" ref="F33:M33" si="16">SUM(F27:F32)</f>
        <v>0</v>
      </c>
      <c r="G33" s="100">
        <f t="shared" si="16"/>
        <v>0</v>
      </c>
      <c r="H33" s="88">
        <f t="shared" si="16"/>
        <v>0</v>
      </c>
      <c r="I33" s="101">
        <f t="shared" si="16"/>
        <v>0</v>
      </c>
      <c r="J33" s="89">
        <f t="shared" si="16"/>
        <v>0</v>
      </c>
      <c r="K33" s="89">
        <f t="shared" si="16"/>
        <v>0</v>
      </c>
      <c r="L33" s="89">
        <f t="shared" si="16"/>
        <v>0</v>
      </c>
      <c r="M33" s="102">
        <f t="shared" si="16"/>
        <v>0</v>
      </c>
      <c r="N33" s="103"/>
      <c r="O33" s="91"/>
      <c r="P33" s="32"/>
      <c r="Q33" s="33"/>
      <c r="R33" s="33"/>
      <c r="S33" s="33"/>
      <c r="T33" s="33"/>
      <c r="U33" s="33"/>
      <c r="V33" s="33"/>
      <c r="W33" s="33"/>
    </row>
    <row r="34" spans="1:23" s="31" customFormat="1" ht="18" thickBot="1" x14ac:dyDescent="0.4">
      <c r="A34" s="176" t="s">
        <v>65</v>
      </c>
      <c r="B34" s="177"/>
      <c r="C34" s="177"/>
      <c r="D34" s="177"/>
      <c r="E34" s="177"/>
      <c r="F34" s="104">
        <f>F24+F33</f>
        <v>68961.150000000009</v>
      </c>
      <c r="G34" s="104">
        <f>G24+G33</f>
        <v>82753.37999999999</v>
      </c>
      <c r="H34" s="105">
        <f>H24+H33</f>
        <v>82753.179999999993</v>
      </c>
      <c r="I34" s="104">
        <f>SUM(I24+I33)</f>
        <v>82753.179999999993</v>
      </c>
      <c r="J34" s="106">
        <f>J24+J33</f>
        <v>82753.179999999993</v>
      </c>
      <c r="K34" s="106">
        <f>K24+K33</f>
        <v>0</v>
      </c>
      <c r="L34" s="106">
        <f>L24+L33</f>
        <v>0</v>
      </c>
      <c r="M34" s="104">
        <f>SUM(M24+M33)</f>
        <v>0.2</v>
      </c>
      <c r="N34" s="107"/>
      <c r="O34" s="108"/>
      <c r="P34" s="32"/>
      <c r="Q34" s="33"/>
      <c r="R34" s="33"/>
      <c r="S34" s="33"/>
      <c r="T34" s="33"/>
      <c r="U34" s="33"/>
      <c r="V34" s="33"/>
      <c r="W34" s="33"/>
    </row>
    <row r="35" spans="1:23" s="4" customFormat="1" ht="24" customHeight="1" thickBot="1" x14ac:dyDescent="0.35">
      <c r="A35" s="178" t="s">
        <v>66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09"/>
      <c r="O35" s="110"/>
      <c r="P35" s="16"/>
      <c r="Q35" s="17"/>
      <c r="R35" s="17"/>
      <c r="S35" s="17"/>
      <c r="T35" s="17"/>
      <c r="U35" s="17"/>
      <c r="V35" s="17"/>
      <c r="W35" s="17"/>
    </row>
    <row r="36" spans="1:23" s="4" customFormat="1" x14ac:dyDescent="0.3">
      <c r="A36" s="111" t="s">
        <v>67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  <c r="O36" s="114"/>
      <c r="P36" s="16"/>
      <c r="Q36" s="17"/>
      <c r="R36" s="17"/>
      <c r="S36" s="17"/>
      <c r="T36" s="17"/>
      <c r="U36" s="17"/>
      <c r="V36" s="17"/>
      <c r="W36" s="17"/>
    </row>
    <row r="37" spans="1:23" x14ac:dyDescent="0.3">
      <c r="A37" s="115"/>
      <c r="B37" s="116"/>
      <c r="C37" s="117"/>
      <c r="D37" s="75">
        <v>0</v>
      </c>
      <c r="E37" s="118">
        <v>0</v>
      </c>
      <c r="F37" s="76">
        <f>ROUND(D37*E37,2)</f>
        <v>0</v>
      </c>
      <c r="G37" s="76">
        <f>ROUND(F37*1.2,2)</f>
        <v>0</v>
      </c>
      <c r="H37" s="119">
        <v>0</v>
      </c>
      <c r="I37" s="80">
        <f>ROUND(H37*$B$12,2)</f>
        <v>0</v>
      </c>
      <c r="J37" s="81">
        <f>ROUND(H37*$E$12,2)</f>
        <v>0</v>
      </c>
      <c r="K37" s="81">
        <f>ROUND(H37*$G$12,2)</f>
        <v>0</v>
      </c>
      <c r="L37" s="81">
        <f>+ROUND(H37*$I$12,2)</f>
        <v>0</v>
      </c>
      <c r="M37" s="79">
        <f>ROUND(IF($N$12="ÁNO",F37-H37,G37-H37),2)</f>
        <v>0</v>
      </c>
      <c r="N37" s="70"/>
      <c r="O37" s="71"/>
      <c r="P37" s="13"/>
    </row>
    <row r="38" spans="1:23" x14ac:dyDescent="0.3">
      <c r="A38" s="115"/>
      <c r="B38" s="116"/>
      <c r="C38" s="120"/>
      <c r="D38" s="121">
        <v>0</v>
      </c>
      <c r="E38" s="118">
        <v>0</v>
      </c>
      <c r="F38" s="118">
        <f>ROUND(D38*E38,2)</f>
        <v>0</v>
      </c>
      <c r="G38" s="76">
        <f>ROUND(F38*1.2,2)</f>
        <v>0</v>
      </c>
      <c r="H38" s="122">
        <v>0</v>
      </c>
      <c r="I38" s="80">
        <f>ROUND(H38*$B$12,2)</f>
        <v>0</v>
      </c>
      <c r="J38" s="81">
        <f>ROUND(H38*$E$12,2)</f>
        <v>0</v>
      </c>
      <c r="K38" s="81">
        <f>ROUND(H38*$G$12,2)</f>
        <v>0</v>
      </c>
      <c r="L38" s="81">
        <f>+ROUND(H38*$I$12,2)</f>
        <v>0</v>
      </c>
      <c r="M38" s="79">
        <f t="shared" ref="M38:M39" si="17">ROUND(IF($N$12="ÁNO",F38-H38,G38-H38),2)</f>
        <v>0</v>
      </c>
      <c r="N38" s="70"/>
      <c r="O38" s="71"/>
    </row>
    <row r="39" spans="1:23" ht="15" thickBot="1" x14ac:dyDescent="0.35">
      <c r="A39" s="123"/>
      <c r="B39" s="124"/>
      <c r="C39" s="125"/>
      <c r="D39" s="126">
        <v>0</v>
      </c>
      <c r="E39" s="127">
        <v>0</v>
      </c>
      <c r="F39" s="127">
        <f>ROUND(D39*E39,2)</f>
        <v>0</v>
      </c>
      <c r="G39" s="128">
        <f>ROUND(F39*1.2,2)</f>
        <v>0</v>
      </c>
      <c r="H39" s="119">
        <v>0</v>
      </c>
      <c r="I39" s="129">
        <f>ROUND(H39*$B$12,2)</f>
        <v>0</v>
      </c>
      <c r="J39" s="130">
        <f>ROUND(H39*$E$12,2)</f>
        <v>0</v>
      </c>
      <c r="K39" s="130">
        <f>ROUND(H39*$G$12,2)</f>
        <v>0</v>
      </c>
      <c r="L39" s="130">
        <f>+ROUND(H39*$I$12,2)</f>
        <v>0</v>
      </c>
      <c r="M39" s="79">
        <f t="shared" si="17"/>
        <v>0</v>
      </c>
      <c r="N39" s="70"/>
      <c r="O39" s="71"/>
    </row>
    <row r="40" spans="1:23" ht="18" customHeight="1" thickBot="1" x14ac:dyDescent="0.35">
      <c r="A40" s="182" t="s">
        <v>68</v>
      </c>
      <c r="B40" s="183"/>
      <c r="C40" s="183"/>
      <c r="D40" s="183"/>
      <c r="E40" s="183"/>
      <c r="F40" s="87">
        <f>SUM(F37:F39)</f>
        <v>0</v>
      </c>
      <c r="G40" s="87">
        <f t="shared" ref="G40:M40" si="18">SUM(G37:G39)</f>
        <v>0</v>
      </c>
      <c r="H40" s="87">
        <f t="shared" si="18"/>
        <v>0</v>
      </c>
      <c r="I40" s="87">
        <f t="shared" si="18"/>
        <v>0</v>
      </c>
      <c r="J40" s="89">
        <f t="shared" si="18"/>
        <v>0</v>
      </c>
      <c r="K40" s="89">
        <f t="shared" si="18"/>
        <v>0</v>
      </c>
      <c r="L40" s="89">
        <f t="shared" si="18"/>
        <v>0</v>
      </c>
      <c r="M40" s="87">
        <f t="shared" si="18"/>
        <v>0</v>
      </c>
      <c r="N40" s="131"/>
      <c r="O40" s="132"/>
    </row>
    <row r="41" spans="1:23" ht="15" thickBot="1" x14ac:dyDescent="0.35">
      <c r="A41" s="133" t="s">
        <v>69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136"/>
    </row>
    <row r="42" spans="1:23" s="35" customFormat="1" ht="78" customHeight="1" x14ac:dyDescent="0.3">
      <c r="A42" s="137" t="s">
        <v>11</v>
      </c>
      <c r="B42" s="138" t="s">
        <v>12</v>
      </c>
      <c r="C42" s="138" t="s">
        <v>13</v>
      </c>
      <c r="D42" s="139" t="s">
        <v>14</v>
      </c>
      <c r="E42" s="139" t="s">
        <v>70</v>
      </c>
      <c r="F42" s="139" t="s">
        <v>71</v>
      </c>
      <c r="G42" s="139" t="s">
        <v>72</v>
      </c>
      <c r="H42" s="139" t="s">
        <v>73</v>
      </c>
      <c r="I42" s="140" t="s">
        <v>74</v>
      </c>
      <c r="J42" s="141" t="s">
        <v>20</v>
      </c>
      <c r="K42" s="141" t="s">
        <v>21</v>
      </c>
      <c r="L42" s="141" t="s">
        <v>22</v>
      </c>
      <c r="M42" s="138" t="s">
        <v>75</v>
      </c>
      <c r="N42" s="138" t="s">
        <v>24</v>
      </c>
      <c r="O42" s="142" t="s">
        <v>25</v>
      </c>
      <c r="P42" s="34"/>
    </row>
    <row r="43" spans="1:23" s="35" customFormat="1" ht="15" thickBot="1" x14ac:dyDescent="0.35">
      <c r="A43" s="41" t="s">
        <v>26</v>
      </c>
      <c r="B43" s="40" t="s">
        <v>27</v>
      </c>
      <c r="C43" s="40" t="s">
        <v>28</v>
      </c>
      <c r="D43" s="40" t="s">
        <v>29</v>
      </c>
      <c r="E43" s="40" t="s">
        <v>30</v>
      </c>
      <c r="F43" s="40" t="s">
        <v>76</v>
      </c>
      <c r="G43" s="40" t="s">
        <v>77</v>
      </c>
      <c r="H43" s="40" t="s">
        <v>78</v>
      </c>
      <c r="I43" s="40" t="s">
        <v>79</v>
      </c>
      <c r="J43" s="38" t="s">
        <v>80</v>
      </c>
      <c r="K43" s="38" t="s">
        <v>36</v>
      </c>
      <c r="L43" s="38" t="s">
        <v>37</v>
      </c>
      <c r="M43" s="40" t="s">
        <v>81</v>
      </c>
      <c r="N43" s="40" t="s">
        <v>39</v>
      </c>
      <c r="O43" s="42" t="s">
        <v>40</v>
      </c>
      <c r="P43" s="34"/>
    </row>
    <row r="44" spans="1:23" ht="151.80000000000001" x14ac:dyDescent="0.3">
      <c r="A44" s="143" t="s">
        <v>82</v>
      </c>
      <c r="B44" s="144" t="s">
        <v>83</v>
      </c>
      <c r="C44" s="145" t="s">
        <v>84</v>
      </c>
      <c r="D44" s="75">
        <v>6</v>
      </c>
      <c r="E44" s="146">
        <v>0.3</v>
      </c>
      <c r="F44" s="76">
        <v>1400</v>
      </c>
      <c r="G44" s="76">
        <v>492.8</v>
      </c>
      <c r="H44" s="147">
        <f>ROUND(D44*E44*(F44+G44),2)</f>
        <v>3407.04</v>
      </c>
      <c r="I44" s="80">
        <f>ROUND(H44*$B$12,2)</f>
        <v>3407.04</v>
      </c>
      <c r="J44" s="79">
        <f>ROUND(H44*$E$12,2)</f>
        <v>3407.04</v>
      </c>
      <c r="K44" s="79">
        <f>ROUND(H44*$G$12,2)</f>
        <v>0</v>
      </c>
      <c r="L44" s="79">
        <f>+ROUND(H44*$I$12,2)</f>
        <v>0</v>
      </c>
      <c r="M44" s="79">
        <v>0</v>
      </c>
      <c r="N44" s="143" t="s">
        <v>85</v>
      </c>
      <c r="O44" s="166" t="s">
        <v>86</v>
      </c>
    </row>
    <row r="45" spans="1:23" x14ac:dyDescent="0.3">
      <c r="A45" s="143"/>
      <c r="B45" s="144"/>
      <c r="C45" s="145"/>
      <c r="D45" s="75">
        <v>0</v>
      </c>
      <c r="E45" s="146">
        <v>0</v>
      </c>
      <c r="F45" s="76">
        <v>0</v>
      </c>
      <c r="G45" s="76">
        <v>0</v>
      </c>
      <c r="H45" s="147">
        <f>ROUND(D45*E45*(F45+G45),2)</f>
        <v>0</v>
      </c>
      <c r="I45" s="80">
        <f>ROUND(H45*$B$12,2)</f>
        <v>0</v>
      </c>
      <c r="J45" s="81">
        <f>ROUND(H45*$E$12,2)</f>
        <v>0</v>
      </c>
      <c r="K45" s="81">
        <f>ROUND(H45*$G$12,2)</f>
        <v>0</v>
      </c>
      <c r="L45" s="81">
        <f>+ROUND(H45*$I$12,2)</f>
        <v>0</v>
      </c>
      <c r="M45" s="79">
        <v>0</v>
      </c>
      <c r="N45" s="165"/>
      <c r="O45" s="71"/>
    </row>
    <row r="46" spans="1:23" ht="15" customHeight="1" thickBot="1" x14ac:dyDescent="0.35">
      <c r="A46" s="143"/>
      <c r="B46" s="144"/>
      <c r="C46" s="148"/>
      <c r="D46" s="84">
        <v>0</v>
      </c>
      <c r="E46" s="149">
        <v>0</v>
      </c>
      <c r="F46" s="99">
        <v>0</v>
      </c>
      <c r="G46" s="76">
        <v>0</v>
      </c>
      <c r="H46" s="147">
        <f>ROUND(D46*E46*(F46+G46),2)</f>
        <v>0</v>
      </c>
      <c r="I46" s="129">
        <f>ROUND(H46*$B$12,2)</f>
        <v>0</v>
      </c>
      <c r="J46" s="130">
        <f>ROUND(H46*$E$12,2)</f>
        <v>0</v>
      </c>
      <c r="K46" s="130">
        <f>ROUND(H46*$G$12,2)</f>
        <v>0</v>
      </c>
      <c r="L46" s="130">
        <f>+ROUND(H46*$I$12,2)</f>
        <v>0</v>
      </c>
      <c r="M46" s="150">
        <v>0</v>
      </c>
      <c r="N46" s="70"/>
      <c r="O46" s="71"/>
    </row>
    <row r="47" spans="1:23" ht="21.15" customHeight="1" thickBot="1" x14ac:dyDescent="0.35">
      <c r="A47" s="184" t="s">
        <v>87</v>
      </c>
      <c r="B47" s="185"/>
      <c r="C47" s="185"/>
      <c r="D47" s="185"/>
      <c r="E47" s="185"/>
      <c r="F47" s="186"/>
      <c r="G47" s="187"/>
      <c r="H47" s="87">
        <f t="shared" ref="H47:M47" si="19">SUM(H44:H46)</f>
        <v>3407.04</v>
      </c>
      <c r="I47" s="87">
        <f t="shared" si="19"/>
        <v>3407.04</v>
      </c>
      <c r="J47" s="89">
        <f t="shared" si="19"/>
        <v>3407.04</v>
      </c>
      <c r="K47" s="89">
        <f t="shared" si="19"/>
        <v>0</v>
      </c>
      <c r="L47" s="89">
        <f t="shared" si="19"/>
        <v>0</v>
      </c>
      <c r="M47" s="87">
        <f t="shared" si="19"/>
        <v>0</v>
      </c>
      <c r="N47" s="131"/>
      <c r="O47" s="151"/>
    </row>
    <row r="48" spans="1:23" s="31" customFormat="1" ht="18" thickBot="1" x14ac:dyDescent="0.4">
      <c r="A48" s="176" t="s">
        <v>88</v>
      </c>
      <c r="B48" s="177"/>
      <c r="C48" s="177"/>
      <c r="D48" s="177"/>
      <c r="E48" s="177"/>
      <c r="F48" s="104">
        <f>F40+H47</f>
        <v>3407.04</v>
      </c>
      <c r="G48" s="104">
        <f>G40+H47</f>
        <v>3407.04</v>
      </c>
      <c r="H48" s="104">
        <f t="shared" ref="H48:M48" si="20">H40+H47</f>
        <v>3407.04</v>
      </c>
      <c r="I48" s="104">
        <f t="shared" si="20"/>
        <v>3407.04</v>
      </c>
      <c r="J48" s="106">
        <f t="shared" si="20"/>
        <v>3407.04</v>
      </c>
      <c r="K48" s="106">
        <f t="shared" si="20"/>
        <v>0</v>
      </c>
      <c r="L48" s="106">
        <f t="shared" si="20"/>
        <v>0</v>
      </c>
      <c r="M48" s="104">
        <f t="shared" si="20"/>
        <v>0</v>
      </c>
      <c r="N48" s="152"/>
      <c r="O48" s="108"/>
      <c r="P48" s="30"/>
    </row>
    <row r="49" spans="1:16" s="31" customFormat="1" ht="27" customHeight="1" thickBot="1" x14ac:dyDescent="0.4">
      <c r="A49" s="180" t="s">
        <v>89</v>
      </c>
      <c r="B49" s="181"/>
      <c r="C49" s="181"/>
      <c r="D49" s="181"/>
      <c r="E49" s="181"/>
      <c r="F49" s="153">
        <f t="shared" ref="F49:M49" si="21">F34+F48</f>
        <v>72368.19</v>
      </c>
      <c r="G49" s="153">
        <f t="shared" si="21"/>
        <v>86160.419999999984</v>
      </c>
      <c r="H49" s="153">
        <f t="shared" si="21"/>
        <v>86160.219999999987</v>
      </c>
      <c r="I49" s="153">
        <f t="shared" si="21"/>
        <v>86160.219999999987</v>
      </c>
      <c r="J49" s="154">
        <f t="shared" si="21"/>
        <v>86160.219999999987</v>
      </c>
      <c r="K49" s="154">
        <f t="shared" si="21"/>
        <v>0</v>
      </c>
      <c r="L49" s="154">
        <f t="shared" si="21"/>
        <v>0</v>
      </c>
      <c r="M49" s="153">
        <f t="shared" si="21"/>
        <v>0.2</v>
      </c>
      <c r="N49" s="155"/>
      <c r="O49" s="156"/>
      <c r="P49" s="30"/>
    </row>
    <row r="50" spans="1:16" ht="15.6" x14ac:dyDescent="0.3">
      <c r="A50" s="26"/>
      <c r="B50" s="26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6"/>
      <c r="O50" s="25"/>
    </row>
    <row r="51" spans="1:16" x14ac:dyDescent="0.3">
      <c r="A51" s="192" t="s">
        <v>90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</row>
    <row r="52" spans="1:16" x14ac:dyDescent="0.3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</row>
    <row r="53" spans="1:16" ht="2.25" customHeight="1" x14ac:dyDescent="0.3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</row>
    <row r="54" spans="1:16" ht="15.6" x14ac:dyDescent="0.3">
      <c r="A54" s="26"/>
      <c r="B54" s="26"/>
      <c r="C54" s="27"/>
      <c r="D54" s="28"/>
      <c r="E54" s="28"/>
      <c r="F54" s="28"/>
      <c r="G54" s="28"/>
      <c r="H54" s="28"/>
      <c r="I54" s="36"/>
      <c r="J54" s="36"/>
      <c r="K54" s="36"/>
      <c r="L54" s="36"/>
      <c r="M54" s="28"/>
      <c r="N54" s="26"/>
      <c r="O54" s="25"/>
    </row>
    <row r="55" spans="1:16" ht="15.6" x14ac:dyDescent="0.3">
      <c r="A55" s="26" t="s">
        <v>91</v>
      </c>
      <c r="B55" s="26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/>
    </row>
    <row r="56" spans="1:16" ht="15.6" x14ac:dyDescent="0.3">
      <c r="A56" s="26"/>
      <c r="B56" s="26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7" t="s">
        <v>92</v>
      </c>
    </row>
    <row r="57" spans="1:16" ht="11.25" customHeight="1" x14ac:dyDescent="0.3">
      <c r="A57" s="5"/>
      <c r="B57" s="5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5"/>
    </row>
    <row r="58" spans="1:16" x14ac:dyDescent="0.3">
      <c r="A58" s="193" t="s">
        <v>93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/>
    </row>
    <row r="59" spans="1:16" ht="32.25" customHeight="1" x14ac:dyDescent="0.3">
      <c r="A59" s="195" t="s">
        <v>94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7"/>
    </row>
    <row r="60" spans="1:16" x14ac:dyDescent="0.3">
      <c r="A60" s="195" t="s">
        <v>95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7"/>
    </row>
    <row r="61" spans="1:16" x14ac:dyDescent="0.3">
      <c r="A61" s="217" t="s">
        <v>96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7"/>
    </row>
    <row r="62" spans="1:16" ht="40.200000000000003" customHeight="1" x14ac:dyDescent="0.3">
      <c r="A62" s="195" t="s">
        <v>97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6"/>
    </row>
    <row r="63" spans="1:16" ht="34.5" customHeight="1" x14ac:dyDescent="0.3">
      <c r="A63" s="170" t="s">
        <v>98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9"/>
    </row>
    <row r="64" spans="1:16" ht="32.25" customHeight="1" x14ac:dyDescent="0.3">
      <c r="A64" s="170" t="s">
        <v>99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9"/>
    </row>
    <row r="65" spans="1:17" ht="32.25" customHeight="1" x14ac:dyDescent="0.3">
      <c r="A65" s="170" t="s">
        <v>100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9"/>
    </row>
    <row r="66" spans="1:17" ht="33.75" customHeight="1" x14ac:dyDescent="0.3">
      <c r="A66" s="191" t="s">
        <v>101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</row>
    <row r="67" spans="1:17" ht="32.25" customHeight="1" x14ac:dyDescent="0.3">
      <c r="A67" s="191" t="s">
        <v>102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</row>
    <row r="68" spans="1:17" ht="18.75" customHeight="1" x14ac:dyDescent="0.3">
      <c r="A68" s="188" t="s">
        <v>103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90"/>
    </row>
    <row r="69" spans="1:17" ht="21.15" customHeight="1" x14ac:dyDescent="0.3">
      <c r="A69" s="170" t="s">
        <v>104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2"/>
      <c r="P69" s="52"/>
      <c r="Q69" s="52"/>
    </row>
    <row r="70" spans="1:17" ht="18.75" customHeight="1" x14ac:dyDescent="0.3">
      <c r="A70" s="191" t="s">
        <v>105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"/>
    </row>
    <row r="71" spans="1:17" ht="141.44999999999999" customHeight="1" x14ac:dyDescent="0.3">
      <c r="A71" s="200" t="s">
        <v>106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1"/>
    </row>
    <row r="72" spans="1:17" ht="46.5" customHeight="1" x14ac:dyDescent="0.3">
      <c r="A72" s="170" t="s">
        <v>107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2"/>
      <c r="P72" s="52"/>
      <c r="Q72" s="52"/>
    </row>
    <row r="73" spans="1:17" x14ac:dyDescent="0.3">
      <c r="A73"/>
      <c r="B73"/>
      <c r="C73" s="8"/>
      <c r="D73" s="9"/>
      <c r="E73" s="18"/>
      <c r="F73" s="18"/>
      <c r="G73" s="18"/>
      <c r="H73" s="18"/>
      <c r="I73" s="18"/>
      <c r="J73" s="18"/>
      <c r="K73" s="18"/>
      <c r="L73" s="18"/>
      <c r="M73" s="18"/>
      <c r="N73" s="14"/>
      <c r="O73" s="14"/>
      <c r="P73" s="1"/>
    </row>
    <row r="74" spans="1:17" x14ac:dyDescent="0.3">
      <c r="A74"/>
      <c r="B74"/>
      <c r="C74" s="8"/>
      <c r="D74" s="9"/>
      <c r="E74" s="18"/>
      <c r="F74" s="18"/>
      <c r="G74" s="18"/>
      <c r="H74" s="18"/>
      <c r="I74" s="18"/>
      <c r="J74" s="18"/>
      <c r="K74" s="18"/>
      <c r="L74" s="18"/>
      <c r="M74" s="18"/>
      <c r="N74" s="14"/>
      <c r="O74" s="14"/>
      <c r="P74" s="1"/>
    </row>
    <row r="75" spans="1:17" x14ac:dyDescent="0.3">
      <c r="A75"/>
      <c r="B75"/>
      <c r="C75" s="8"/>
      <c r="D75" s="9"/>
      <c r="E75" s="18"/>
      <c r="F75" s="18"/>
      <c r="G75" s="18"/>
      <c r="H75" s="18"/>
      <c r="I75" s="18"/>
      <c r="J75" s="18"/>
      <c r="K75" s="18"/>
      <c r="L75" s="18"/>
      <c r="M75" s="18"/>
      <c r="N75" s="14"/>
      <c r="O75" s="14"/>
      <c r="P75" s="1"/>
    </row>
    <row r="76" spans="1:17" x14ac:dyDescent="0.3">
      <c r="A76"/>
      <c r="B76"/>
      <c r="C76" s="8"/>
      <c r="D76" s="9"/>
      <c r="E76" s="18"/>
      <c r="F76" s="18"/>
      <c r="G76" s="18"/>
      <c r="H76" s="18"/>
      <c r="I76" s="18"/>
      <c r="J76" s="18"/>
      <c r="K76" s="18"/>
      <c r="L76" s="18"/>
      <c r="M76" s="18"/>
      <c r="N76" s="14"/>
      <c r="O76" s="14"/>
      <c r="P76" s="1"/>
    </row>
    <row r="77" spans="1:17" x14ac:dyDescent="0.3">
      <c r="A77"/>
      <c r="B77"/>
      <c r="C77" s="8"/>
      <c r="D77" s="9"/>
      <c r="E77" s="18"/>
      <c r="F77" s="18"/>
      <c r="G77" s="18"/>
      <c r="H77" s="18"/>
      <c r="I77" s="18"/>
      <c r="J77" s="18"/>
      <c r="K77" s="18"/>
      <c r="L77" s="18"/>
      <c r="M77" s="18"/>
      <c r="N77" s="14"/>
      <c r="O77" s="14"/>
      <c r="P77" s="1"/>
    </row>
    <row r="78" spans="1:17" x14ac:dyDescent="0.3">
      <c r="A78"/>
      <c r="B78"/>
      <c r="C78" s="8"/>
      <c r="D78" s="9"/>
      <c r="E78" s="18"/>
      <c r="F78" s="18"/>
      <c r="G78" s="18"/>
      <c r="H78" s="18"/>
      <c r="I78" s="18"/>
      <c r="J78" s="18"/>
      <c r="K78" s="18"/>
      <c r="L78" s="18"/>
      <c r="M78" s="18"/>
      <c r="N78" s="14"/>
      <c r="O78" s="14"/>
      <c r="P78" s="1"/>
    </row>
    <row r="79" spans="1:17" x14ac:dyDescent="0.3">
      <c r="A79"/>
      <c r="B79"/>
      <c r="C79" s="8"/>
      <c r="D79" s="9"/>
      <c r="E79" s="18"/>
      <c r="F79" s="18"/>
      <c r="G79" s="18"/>
      <c r="H79" s="18"/>
      <c r="I79" s="18"/>
      <c r="J79" s="18"/>
      <c r="K79" s="18"/>
      <c r="L79" s="18"/>
      <c r="M79" s="18"/>
      <c r="N79" s="14"/>
      <c r="O79" s="14"/>
      <c r="P79" s="1"/>
    </row>
    <row r="80" spans="1:17" x14ac:dyDescent="0.3">
      <c r="A80"/>
      <c r="B80"/>
      <c r="C80" s="8"/>
      <c r="D80" s="9"/>
      <c r="E80" s="18"/>
      <c r="F80" s="18"/>
      <c r="G80" s="18"/>
      <c r="H80" s="18"/>
      <c r="I80" s="18"/>
      <c r="J80" s="18"/>
      <c r="K80" s="18"/>
      <c r="L80" s="18"/>
      <c r="M80" s="18"/>
      <c r="N80" s="14"/>
      <c r="O80" s="14"/>
      <c r="P80" s="1"/>
    </row>
    <row r="81" spans="1:16" x14ac:dyDescent="0.3">
      <c r="A81"/>
      <c r="B81"/>
      <c r="C81" s="8"/>
      <c r="D81" s="9"/>
      <c r="E81" s="18"/>
      <c r="F81" s="18"/>
      <c r="G81" s="18"/>
      <c r="H81" s="18"/>
      <c r="I81" s="18"/>
      <c r="J81" s="18"/>
      <c r="K81" s="18"/>
      <c r="L81" s="18"/>
      <c r="M81" s="18"/>
      <c r="N81" s="14"/>
      <c r="O81" s="14"/>
      <c r="P81" s="1"/>
    </row>
    <row r="82" spans="1:16" x14ac:dyDescent="0.3">
      <c r="A82"/>
      <c r="B82"/>
      <c r="C82" s="8"/>
      <c r="D82" s="9"/>
      <c r="E82" s="18"/>
      <c r="F82" s="18"/>
      <c r="G82" s="18"/>
      <c r="H82" s="18"/>
      <c r="I82" s="18"/>
      <c r="J82" s="18"/>
      <c r="K82" s="18"/>
      <c r="L82" s="18"/>
      <c r="M82" s="18"/>
      <c r="N82" s="14"/>
      <c r="O82" s="14"/>
      <c r="P82" s="1"/>
    </row>
    <row r="83" spans="1:16" x14ac:dyDescent="0.3">
      <c r="A83"/>
      <c r="B83"/>
      <c r="C83" s="8"/>
      <c r="D83" s="9"/>
      <c r="E83" s="18"/>
      <c r="F83" s="18"/>
      <c r="G83" s="18"/>
      <c r="H83" s="18"/>
      <c r="I83" s="18"/>
      <c r="J83" s="18"/>
      <c r="K83" s="18"/>
      <c r="L83" s="18"/>
      <c r="M83" s="18"/>
      <c r="N83" s="14"/>
      <c r="O83" s="14"/>
      <c r="P83" s="1"/>
    </row>
    <row r="84" spans="1:16" x14ac:dyDescent="0.3">
      <c r="A84"/>
      <c r="B84"/>
      <c r="C84" s="8"/>
      <c r="D84" s="9"/>
      <c r="E84" s="18"/>
      <c r="F84" s="18"/>
      <c r="G84" s="18"/>
      <c r="H84" s="18"/>
      <c r="I84" s="18"/>
      <c r="J84" s="18"/>
      <c r="K84" s="18"/>
      <c r="L84" s="18"/>
      <c r="M84" s="18"/>
      <c r="N84" s="14"/>
      <c r="O84" s="14"/>
      <c r="P84" s="1"/>
    </row>
    <row r="85" spans="1:16" x14ac:dyDescent="0.3">
      <c r="A85"/>
      <c r="B85"/>
      <c r="C85" s="8"/>
      <c r="D85" s="9"/>
      <c r="E85" s="18"/>
      <c r="F85" s="18"/>
      <c r="G85" s="18"/>
      <c r="H85" s="18"/>
      <c r="I85" s="18"/>
      <c r="J85" s="18"/>
      <c r="K85" s="18"/>
      <c r="L85" s="18"/>
      <c r="M85" s="18"/>
      <c r="N85" s="14"/>
      <c r="O85" s="14"/>
      <c r="P85" s="1"/>
    </row>
    <row r="86" spans="1:16" x14ac:dyDescent="0.3">
      <c r="A86"/>
      <c r="B86"/>
      <c r="C86" s="8"/>
      <c r="D86" s="9"/>
      <c r="E86" s="18"/>
      <c r="F86" s="18"/>
      <c r="G86" s="18"/>
      <c r="H86" s="18"/>
      <c r="I86" s="18"/>
      <c r="J86" s="18"/>
      <c r="K86" s="18"/>
      <c r="L86" s="18"/>
      <c r="M86" s="18"/>
      <c r="N86" s="14"/>
      <c r="O86" s="14"/>
      <c r="P86" s="1"/>
    </row>
    <row r="87" spans="1:16" x14ac:dyDescent="0.3">
      <c r="A87"/>
      <c r="B87"/>
      <c r="C87" s="8"/>
      <c r="D87" s="9"/>
      <c r="E87" s="18"/>
      <c r="F87" s="18"/>
      <c r="G87" s="18"/>
      <c r="H87" s="18"/>
      <c r="I87" s="18"/>
      <c r="J87" s="18"/>
      <c r="K87" s="18"/>
      <c r="L87" s="18"/>
      <c r="M87" s="18"/>
      <c r="N87" s="14"/>
      <c r="O87" s="14"/>
      <c r="P87" s="1"/>
    </row>
    <row r="88" spans="1:16" x14ac:dyDescent="0.3">
      <c r="A88"/>
      <c r="B88"/>
      <c r="C88" s="8"/>
      <c r="D88" s="9"/>
      <c r="E88" s="18"/>
      <c r="F88" s="18"/>
      <c r="G88" s="18"/>
      <c r="H88" s="18"/>
      <c r="I88" s="18"/>
      <c r="J88" s="18"/>
      <c r="K88" s="18"/>
      <c r="L88" s="18"/>
      <c r="M88" s="18"/>
      <c r="N88" s="14"/>
      <c r="O88" s="14"/>
      <c r="P88" s="1"/>
    </row>
    <row r="89" spans="1:16" x14ac:dyDescent="0.3">
      <c r="A89"/>
      <c r="B89"/>
      <c r="C89" s="8"/>
      <c r="D89" s="9"/>
      <c r="E89" s="18"/>
      <c r="F89" s="18"/>
      <c r="G89" s="18"/>
      <c r="H89" s="18"/>
      <c r="I89" s="18"/>
      <c r="J89" s="18"/>
      <c r="K89" s="18"/>
      <c r="L89" s="18"/>
      <c r="M89" s="18"/>
      <c r="N89" s="14"/>
      <c r="O89" s="14"/>
      <c r="P89" s="1"/>
    </row>
    <row r="90" spans="1:16" x14ac:dyDescent="0.3">
      <c r="A90"/>
      <c r="B90"/>
      <c r="C90" s="8"/>
      <c r="D90" s="9"/>
      <c r="E90" s="18"/>
      <c r="F90" s="18"/>
      <c r="G90" s="18"/>
      <c r="H90" s="18"/>
      <c r="I90" s="18"/>
      <c r="J90" s="18"/>
      <c r="K90" s="18"/>
      <c r="L90" s="18"/>
      <c r="M90" s="18"/>
      <c r="N90" s="14"/>
      <c r="O90" s="14"/>
      <c r="P90" s="1"/>
    </row>
    <row r="91" spans="1:16" x14ac:dyDescent="0.3">
      <c r="A91"/>
      <c r="B91"/>
      <c r="C91" s="8"/>
      <c r="D91" s="9"/>
      <c r="E91" s="18"/>
      <c r="F91" s="18"/>
      <c r="G91" s="18"/>
      <c r="H91" s="18"/>
      <c r="I91" s="18"/>
      <c r="J91" s="18"/>
      <c r="K91" s="18"/>
      <c r="L91" s="18"/>
      <c r="M91" s="18"/>
      <c r="N91" s="14"/>
      <c r="O91" s="14"/>
      <c r="P91" s="1"/>
    </row>
    <row r="92" spans="1:16" x14ac:dyDescent="0.3">
      <c r="A92"/>
      <c r="B92"/>
      <c r="C92" s="8"/>
      <c r="D92" s="9"/>
      <c r="E92" s="18"/>
      <c r="F92" s="18"/>
      <c r="G92" s="18"/>
      <c r="H92" s="18"/>
      <c r="I92" s="18"/>
      <c r="J92" s="18"/>
      <c r="K92" s="18"/>
      <c r="L92" s="18"/>
      <c r="M92" s="18"/>
      <c r="N92" s="14"/>
      <c r="O92" s="14"/>
      <c r="P92" s="1"/>
    </row>
    <row r="93" spans="1:16" x14ac:dyDescent="0.3">
      <c r="A93"/>
      <c r="B93"/>
      <c r="C93" s="8"/>
      <c r="D93" s="9"/>
      <c r="E93" s="18"/>
      <c r="F93" s="18"/>
      <c r="G93" s="18"/>
      <c r="H93" s="18"/>
      <c r="I93" s="18"/>
      <c r="J93" s="18"/>
      <c r="K93" s="18"/>
      <c r="L93" s="18"/>
      <c r="M93" s="18"/>
      <c r="N93" s="14"/>
      <c r="O93" s="14"/>
      <c r="P93" s="1"/>
    </row>
    <row r="94" spans="1:16" x14ac:dyDescent="0.3">
      <c r="A94"/>
      <c r="B94"/>
      <c r="C94" s="8"/>
      <c r="D94" s="9"/>
      <c r="E94" s="18"/>
      <c r="F94" s="18"/>
      <c r="G94" s="18"/>
      <c r="H94" s="18"/>
      <c r="I94" s="18"/>
      <c r="J94" s="18"/>
      <c r="K94" s="18"/>
      <c r="L94" s="18"/>
      <c r="M94" s="18"/>
      <c r="N94" s="14"/>
      <c r="O94" s="14"/>
      <c r="P94" s="1"/>
    </row>
    <row r="95" spans="1:16" x14ac:dyDescent="0.3">
      <c r="A95"/>
      <c r="B95"/>
      <c r="C95" s="8"/>
      <c r="D95" s="9"/>
      <c r="E95" s="18"/>
      <c r="F95" s="18"/>
      <c r="G95" s="18"/>
      <c r="H95" s="18"/>
      <c r="I95" s="18"/>
      <c r="J95" s="18"/>
      <c r="K95" s="18"/>
      <c r="L95" s="18"/>
      <c r="M95" s="18"/>
      <c r="N95" s="14"/>
      <c r="O95" s="14"/>
      <c r="P95" s="1"/>
    </row>
    <row r="96" spans="1:16" x14ac:dyDescent="0.3">
      <c r="A96"/>
      <c r="B96"/>
      <c r="C96" s="8"/>
      <c r="D96" s="9"/>
      <c r="E96" s="18"/>
      <c r="F96" s="18"/>
      <c r="G96" s="18"/>
      <c r="H96" s="18"/>
      <c r="I96" s="18"/>
      <c r="J96" s="18"/>
      <c r="K96" s="18"/>
      <c r="L96" s="18"/>
      <c r="M96" s="18"/>
      <c r="N96" s="14"/>
      <c r="O96" s="14"/>
      <c r="P96" s="1"/>
    </row>
    <row r="97" spans="1:16" x14ac:dyDescent="0.3">
      <c r="A97"/>
      <c r="B97"/>
      <c r="C97" s="8"/>
      <c r="D97" s="9"/>
      <c r="E97" s="18"/>
      <c r="F97" s="18"/>
      <c r="G97" s="18"/>
      <c r="H97" s="18"/>
      <c r="I97" s="18"/>
      <c r="J97" s="18"/>
      <c r="K97" s="18"/>
      <c r="L97" s="18"/>
      <c r="M97" s="18"/>
      <c r="N97" s="14"/>
      <c r="O97" s="14"/>
      <c r="P97" s="1"/>
    </row>
    <row r="98" spans="1:16" x14ac:dyDescent="0.3">
      <c r="A98"/>
      <c r="B98"/>
      <c r="C98" s="8"/>
      <c r="D98" s="9"/>
      <c r="E98" s="18"/>
      <c r="F98" s="18"/>
      <c r="G98" s="18"/>
      <c r="H98" s="18"/>
      <c r="I98" s="18"/>
      <c r="J98" s="18"/>
      <c r="K98" s="18"/>
      <c r="L98" s="18"/>
      <c r="M98" s="18"/>
      <c r="N98" s="14"/>
      <c r="O98" s="14"/>
      <c r="P98" s="1"/>
    </row>
    <row r="99" spans="1:16" x14ac:dyDescent="0.3">
      <c r="A99"/>
      <c r="B99"/>
      <c r="C99" s="8"/>
      <c r="D99" s="9"/>
      <c r="E99" s="18"/>
      <c r="F99" s="18"/>
      <c r="G99" s="18"/>
      <c r="H99" s="18"/>
      <c r="I99" s="18"/>
      <c r="J99" s="18"/>
      <c r="K99" s="18"/>
      <c r="L99" s="18"/>
      <c r="M99" s="18"/>
      <c r="N99" s="14"/>
      <c r="O99" s="14"/>
      <c r="P99" s="1"/>
    </row>
    <row r="100" spans="1:16" x14ac:dyDescent="0.3">
      <c r="A100"/>
      <c r="B100"/>
      <c r="C100" s="8"/>
      <c r="D100" s="9"/>
      <c r="E100" s="18"/>
      <c r="F100" s="18"/>
      <c r="G100" s="18"/>
      <c r="H100" s="18"/>
      <c r="I100" s="18"/>
      <c r="J100" s="18"/>
      <c r="K100" s="18"/>
      <c r="L100" s="18"/>
      <c r="M100" s="18"/>
      <c r="N100" s="14"/>
      <c r="O100" s="14"/>
      <c r="P100" s="1"/>
    </row>
    <row r="101" spans="1:16" x14ac:dyDescent="0.3">
      <c r="A101"/>
      <c r="B101"/>
      <c r="C101" s="8"/>
      <c r="D101" s="9"/>
      <c r="E101" s="18"/>
      <c r="F101" s="18"/>
      <c r="G101" s="18"/>
      <c r="H101" s="18"/>
      <c r="I101" s="18"/>
      <c r="J101" s="18"/>
      <c r="K101" s="18"/>
      <c r="L101" s="18"/>
      <c r="M101" s="18"/>
      <c r="N101" s="14"/>
      <c r="O101" s="14"/>
      <c r="P101" s="1"/>
    </row>
    <row r="102" spans="1:16" x14ac:dyDescent="0.3">
      <c r="A102"/>
      <c r="B102"/>
      <c r="C102" s="8"/>
      <c r="D102" s="9"/>
      <c r="E102" s="18"/>
      <c r="F102" s="18"/>
      <c r="G102" s="18"/>
      <c r="H102" s="18"/>
      <c r="I102" s="18"/>
      <c r="J102" s="18"/>
      <c r="K102" s="18"/>
      <c r="L102" s="18"/>
      <c r="M102" s="18"/>
      <c r="N102" s="14"/>
      <c r="O102" s="14"/>
      <c r="P102" s="1"/>
    </row>
    <row r="103" spans="1:16" x14ac:dyDescent="0.3">
      <c r="A103"/>
      <c r="B103"/>
      <c r="C103" s="8"/>
      <c r="D103" s="9"/>
      <c r="E103" s="18"/>
      <c r="F103" s="18"/>
      <c r="G103" s="18"/>
      <c r="H103" s="18"/>
      <c r="I103" s="18"/>
      <c r="J103" s="18"/>
      <c r="K103" s="18"/>
      <c r="L103" s="18"/>
      <c r="M103" s="18"/>
      <c r="N103" s="14"/>
      <c r="O103" s="14"/>
      <c r="P103" s="1"/>
    </row>
    <row r="104" spans="1:16" x14ac:dyDescent="0.3">
      <c r="A104"/>
      <c r="B104"/>
      <c r="C104" s="8"/>
      <c r="D104" s="9"/>
      <c r="E104" s="18"/>
      <c r="F104" s="18"/>
      <c r="G104" s="18"/>
      <c r="H104" s="18"/>
      <c r="I104" s="18"/>
      <c r="J104" s="18"/>
      <c r="K104" s="18"/>
      <c r="L104" s="18"/>
      <c r="M104" s="18"/>
      <c r="N104" s="14"/>
      <c r="O104" s="14"/>
      <c r="P104" s="1"/>
    </row>
    <row r="105" spans="1:16" x14ac:dyDescent="0.3">
      <c r="A105"/>
      <c r="B105"/>
      <c r="C105" s="8"/>
      <c r="D105" s="9"/>
      <c r="E105" s="18"/>
      <c r="F105" s="18"/>
      <c r="G105" s="18"/>
      <c r="H105" s="18"/>
      <c r="I105" s="18"/>
      <c r="J105" s="18"/>
      <c r="K105" s="18"/>
      <c r="L105" s="18"/>
      <c r="M105" s="18"/>
      <c r="N105" s="14"/>
      <c r="O105" s="14"/>
      <c r="P105" s="1"/>
    </row>
    <row r="106" spans="1:16" x14ac:dyDescent="0.3">
      <c r="A106"/>
      <c r="B106"/>
      <c r="C106" s="8"/>
      <c r="D106" s="9"/>
      <c r="E106" s="18"/>
      <c r="F106" s="18"/>
      <c r="G106" s="18"/>
      <c r="H106" s="18"/>
      <c r="I106" s="18"/>
      <c r="J106" s="18"/>
      <c r="K106" s="18"/>
      <c r="L106" s="18"/>
      <c r="M106" s="18"/>
      <c r="N106" s="14"/>
      <c r="O106" s="14"/>
      <c r="P106" s="1"/>
    </row>
    <row r="107" spans="1:16" x14ac:dyDescent="0.3">
      <c r="A107"/>
      <c r="B107"/>
      <c r="C107" s="8"/>
      <c r="D107" s="9"/>
      <c r="E107" s="18"/>
      <c r="F107" s="18"/>
      <c r="G107" s="18"/>
      <c r="H107" s="18"/>
      <c r="I107" s="18"/>
      <c r="J107" s="18"/>
      <c r="K107" s="18"/>
      <c r="L107" s="18"/>
      <c r="M107" s="18"/>
      <c r="N107" s="14"/>
      <c r="O107" s="14"/>
      <c r="P107" s="1"/>
    </row>
    <row r="108" spans="1:16" x14ac:dyDescent="0.3">
      <c r="A108"/>
      <c r="B108"/>
      <c r="C108" s="8"/>
      <c r="D108" s="9"/>
      <c r="E108" s="18"/>
      <c r="F108" s="18"/>
      <c r="G108" s="18"/>
      <c r="H108" s="18"/>
      <c r="I108" s="18"/>
      <c r="J108" s="18"/>
      <c r="K108" s="18"/>
      <c r="L108" s="18"/>
      <c r="M108" s="18"/>
      <c r="N108" s="14"/>
      <c r="O108" s="14"/>
      <c r="P108" s="1"/>
    </row>
    <row r="109" spans="1:16" x14ac:dyDescent="0.3">
      <c r="A109"/>
      <c r="B109"/>
      <c r="C109" s="8"/>
      <c r="D109" s="9"/>
      <c r="E109" s="18"/>
      <c r="F109" s="18"/>
      <c r="G109" s="18"/>
      <c r="H109" s="18"/>
      <c r="I109" s="18"/>
      <c r="J109" s="18"/>
      <c r="K109" s="18"/>
      <c r="L109" s="18"/>
      <c r="M109" s="18"/>
      <c r="N109" s="14"/>
      <c r="O109" s="14"/>
      <c r="P109" s="1"/>
    </row>
    <row r="110" spans="1:16" x14ac:dyDescent="0.3">
      <c r="E110" s="19"/>
      <c r="F110" s="19"/>
      <c r="G110" s="19"/>
      <c r="H110" s="19"/>
      <c r="I110" s="19"/>
      <c r="J110" s="19"/>
      <c r="K110" s="19"/>
      <c r="L110" s="19"/>
      <c r="M110" s="19"/>
      <c r="N110" s="15"/>
      <c r="O110" s="15"/>
    </row>
    <row r="111" spans="1:16" x14ac:dyDescent="0.3">
      <c r="C111" s="1"/>
      <c r="D111" s="1"/>
      <c r="E111" s="19"/>
      <c r="F111" s="19"/>
      <c r="G111" s="19"/>
      <c r="H111" s="19"/>
      <c r="I111" s="19"/>
      <c r="J111" s="19"/>
      <c r="K111" s="19"/>
      <c r="L111" s="19"/>
      <c r="M111" s="19"/>
      <c r="N111" s="15"/>
      <c r="O111" s="15"/>
      <c r="P111" s="1"/>
    </row>
    <row r="112" spans="1:16" x14ac:dyDescent="0.3">
      <c r="C112" s="1"/>
      <c r="D112" s="1"/>
      <c r="E112" s="19"/>
      <c r="F112" s="19"/>
      <c r="G112" s="19"/>
      <c r="H112" s="19"/>
      <c r="I112" s="19"/>
      <c r="J112" s="19"/>
      <c r="K112" s="19"/>
      <c r="L112" s="19"/>
      <c r="M112" s="19"/>
      <c r="N112" s="15"/>
      <c r="O112" s="15"/>
      <c r="P112" s="1"/>
    </row>
    <row r="113" spans="3:16" x14ac:dyDescent="0.3">
      <c r="C113" s="1"/>
      <c r="D113" s="1"/>
      <c r="E113" s="19"/>
      <c r="F113" s="19"/>
      <c r="G113" s="19"/>
      <c r="H113" s="19"/>
      <c r="I113" s="19"/>
      <c r="J113" s="19"/>
      <c r="K113" s="19"/>
      <c r="L113" s="19"/>
      <c r="M113" s="19"/>
      <c r="N113" s="15"/>
      <c r="O113" s="15"/>
      <c r="P113" s="1"/>
    </row>
    <row r="114" spans="3:16" x14ac:dyDescent="0.3">
      <c r="C114" s="1"/>
      <c r="D114" s="1"/>
      <c r="E114" s="19"/>
      <c r="F114" s="19"/>
      <c r="G114" s="19"/>
      <c r="H114" s="19"/>
      <c r="I114" s="19"/>
      <c r="J114" s="19"/>
      <c r="K114" s="19"/>
      <c r="L114" s="19"/>
      <c r="M114" s="19"/>
      <c r="N114" s="15"/>
      <c r="O114" s="15"/>
      <c r="P114" s="1"/>
    </row>
    <row r="115" spans="3:16" x14ac:dyDescent="0.3">
      <c r="C115" s="1"/>
      <c r="D115" s="1"/>
      <c r="E115" s="19"/>
      <c r="F115" s="19"/>
      <c r="G115" s="19"/>
      <c r="H115" s="19"/>
      <c r="I115" s="19"/>
      <c r="J115" s="19"/>
      <c r="K115" s="19"/>
      <c r="L115" s="19"/>
      <c r="M115" s="19"/>
      <c r="N115" s="15"/>
      <c r="O115" s="15"/>
      <c r="P115" s="1"/>
    </row>
    <row r="116" spans="3:16" x14ac:dyDescent="0.3">
      <c r="C116" s="1"/>
      <c r="D116" s="1"/>
      <c r="E116" s="19"/>
      <c r="F116" s="19"/>
      <c r="G116" s="19"/>
      <c r="H116" s="19"/>
      <c r="I116" s="19"/>
      <c r="J116" s="19"/>
      <c r="K116" s="19"/>
      <c r="L116" s="19"/>
      <c r="M116" s="19"/>
      <c r="N116" s="15"/>
      <c r="O116" s="15"/>
      <c r="P116" s="1"/>
    </row>
    <row r="117" spans="3:16" x14ac:dyDescent="0.3">
      <c r="C117" s="1"/>
      <c r="D117" s="1"/>
      <c r="E117" s="19"/>
      <c r="F117" s="19"/>
      <c r="G117" s="19"/>
      <c r="H117" s="19"/>
      <c r="I117" s="19"/>
      <c r="J117" s="19"/>
      <c r="K117" s="19"/>
      <c r="L117" s="19"/>
      <c r="M117" s="19"/>
      <c r="N117" s="15"/>
      <c r="O117" s="15"/>
      <c r="P117" s="1"/>
    </row>
    <row r="118" spans="3:16" x14ac:dyDescent="0.3">
      <c r="C118" s="1"/>
      <c r="D118" s="1"/>
      <c r="E118" s="19"/>
      <c r="F118" s="19"/>
      <c r="G118" s="19"/>
      <c r="H118" s="19"/>
      <c r="I118" s="19"/>
      <c r="J118" s="19"/>
      <c r="K118" s="19"/>
      <c r="L118" s="19"/>
      <c r="M118" s="19"/>
      <c r="N118" s="15"/>
      <c r="O118" s="15"/>
      <c r="P118" s="1"/>
    </row>
    <row r="119" spans="3:16" x14ac:dyDescent="0.3">
      <c r="C119" s="1"/>
      <c r="D119" s="1"/>
      <c r="E119" s="19"/>
      <c r="F119" s="19"/>
      <c r="G119" s="19"/>
      <c r="H119" s="19"/>
      <c r="I119" s="19"/>
      <c r="J119" s="19"/>
      <c r="K119" s="19"/>
      <c r="L119" s="19"/>
      <c r="M119" s="19"/>
      <c r="N119" s="15"/>
      <c r="O119" s="15"/>
      <c r="P119" s="1"/>
    </row>
    <row r="120" spans="3:16" x14ac:dyDescent="0.3">
      <c r="C120" s="1"/>
      <c r="D120" s="1"/>
      <c r="E120" s="19"/>
      <c r="F120" s="19"/>
      <c r="G120" s="19"/>
      <c r="H120" s="19"/>
      <c r="I120" s="19"/>
      <c r="J120" s="19"/>
      <c r="K120" s="19"/>
      <c r="L120" s="19"/>
      <c r="M120" s="19"/>
      <c r="N120" s="15"/>
      <c r="O120" s="15"/>
      <c r="P120" s="1"/>
    </row>
    <row r="121" spans="3:16" x14ac:dyDescent="0.3">
      <c r="C121" s="1"/>
      <c r="D121" s="1"/>
      <c r="E121" s="19"/>
      <c r="F121" s="19"/>
      <c r="G121" s="19"/>
      <c r="H121" s="19"/>
      <c r="I121" s="19"/>
      <c r="J121" s="19"/>
      <c r="K121" s="19"/>
      <c r="L121" s="19"/>
      <c r="M121" s="19"/>
      <c r="N121" s="15"/>
      <c r="O121" s="15"/>
      <c r="P121" s="1"/>
    </row>
    <row r="122" spans="3:16" x14ac:dyDescent="0.3">
      <c r="C122" s="1"/>
      <c r="D122" s="1"/>
      <c r="E122" s="19"/>
      <c r="F122" s="19"/>
      <c r="G122" s="19"/>
      <c r="H122" s="19"/>
      <c r="I122" s="19"/>
      <c r="J122" s="19"/>
      <c r="K122" s="19"/>
      <c r="L122" s="19"/>
      <c r="M122" s="19"/>
      <c r="N122" s="15"/>
      <c r="O122" s="15"/>
      <c r="P122" s="1"/>
    </row>
    <row r="123" spans="3:16" x14ac:dyDescent="0.3">
      <c r="C123" s="1"/>
      <c r="D123" s="1"/>
      <c r="E123" s="19"/>
      <c r="F123" s="19"/>
      <c r="G123" s="19"/>
      <c r="H123" s="19"/>
      <c r="I123" s="19"/>
      <c r="J123" s="19"/>
      <c r="K123" s="19"/>
      <c r="L123" s="19"/>
      <c r="M123" s="19"/>
      <c r="N123" s="15"/>
      <c r="O123" s="15"/>
      <c r="P123" s="1"/>
    </row>
    <row r="124" spans="3:16" x14ac:dyDescent="0.3">
      <c r="C124" s="1"/>
      <c r="D124" s="1"/>
      <c r="E124" s="19"/>
      <c r="F124" s="19"/>
      <c r="G124" s="19"/>
      <c r="H124" s="19"/>
      <c r="I124" s="19"/>
      <c r="J124" s="19"/>
      <c r="K124" s="19"/>
      <c r="L124" s="19"/>
      <c r="M124" s="19"/>
      <c r="N124" s="15"/>
      <c r="O124" s="15"/>
      <c r="P124" s="1"/>
    </row>
    <row r="125" spans="3:16" x14ac:dyDescent="0.3">
      <c r="C125" s="1"/>
      <c r="D125" s="1"/>
      <c r="E125" s="19"/>
      <c r="F125" s="19"/>
      <c r="G125" s="19"/>
      <c r="H125" s="19"/>
      <c r="I125" s="19"/>
      <c r="J125" s="19"/>
      <c r="K125" s="19"/>
      <c r="L125" s="19"/>
      <c r="M125" s="19"/>
      <c r="N125" s="15"/>
      <c r="O125" s="15"/>
      <c r="P125" s="1"/>
    </row>
    <row r="126" spans="3:16" x14ac:dyDescent="0.3">
      <c r="C126" s="1"/>
      <c r="D126" s="1"/>
      <c r="E126" s="19"/>
      <c r="F126" s="19"/>
      <c r="G126" s="19"/>
      <c r="H126" s="19"/>
      <c r="I126" s="19"/>
      <c r="J126" s="19"/>
      <c r="K126" s="19"/>
      <c r="L126" s="19"/>
      <c r="M126" s="19"/>
      <c r="N126" s="15"/>
      <c r="O126" s="15"/>
      <c r="P126" s="1"/>
    </row>
    <row r="127" spans="3:16" x14ac:dyDescent="0.3">
      <c r="C127" s="1"/>
      <c r="D127" s="1"/>
      <c r="E127" s="19"/>
      <c r="F127" s="19"/>
      <c r="G127" s="19"/>
      <c r="H127" s="19"/>
      <c r="I127" s="19"/>
      <c r="J127" s="19"/>
      <c r="K127" s="19"/>
      <c r="L127" s="19"/>
      <c r="M127" s="19"/>
      <c r="N127" s="15"/>
      <c r="O127" s="15"/>
      <c r="P127" s="1"/>
    </row>
    <row r="128" spans="3:16" x14ac:dyDescent="0.3">
      <c r="C128" s="1"/>
      <c r="D128" s="1"/>
      <c r="E128" s="19"/>
      <c r="F128" s="19"/>
      <c r="G128" s="19"/>
      <c r="H128" s="19"/>
      <c r="I128" s="19"/>
      <c r="J128" s="19"/>
      <c r="K128" s="19"/>
      <c r="L128" s="19"/>
      <c r="M128" s="19"/>
      <c r="N128" s="15"/>
      <c r="O128" s="15"/>
      <c r="P128" s="1"/>
    </row>
    <row r="129" spans="3:16" x14ac:dyDescent="0.3">
      <c r="C129" s="1"/>
      <c r="D129" s="1"/>
      <c r="E129" s="19"/>
      <c r="F129" s="19"/>
      <c r="G129" s="19"/>
      <c r="H129" s="19"/>
      <c r="I129" s="19"/>
      <c r="J129" s="19"/>
      <c r="K129" s="19"/>
      <c r="L129" s="19"/>
      <c r="M129" s="19"/>
      <c r="N129" s="15"/>
      <c r="O129" s="15"/>
      <c r="P129" s="1"/>
    </row>
    <row r="130" spans="3:16" x14ac:dyDescent="0.3">
      <c r="C130" s="1"/>
      <c r="D130" s="1"/>
      <c r="E130" s="19"/>
      <c r="F130" s="19"/>
      <c r="G130" s="19"/>
      <c r="H130" s="19"/>
      <c r="I130" s="19"/>
      <c r="J130" s="19"/>
      <c r="K130" s="19"/>
      <c r="L130" s="19"/>
      <c r="M130" s="19"/>
      <c r="N130" s="15"/>
      <c r="O130" s="15"/>
      <c r="P130" s="1"/>
    </row>
    <row r="131" spans="3:16" x14ac:dyDescent="0.3">
      <c r="C131" s="1"/>
      <c r="D131" s="1"/>
      <c r="E131" s="19"/>
      <c r="F131" s="19"/>
      <c r="G131" s="19"/>
      <c r="H131" s="19"/>
      <c r="I131" s="19"/>
      <c r="J131" s="19"/>
      <c r="K131" s="19"/>
      <c r="L131" s="19"/>
      <c r="M131" s="19"/>
      <c r="N131" s="15"/>
      <c r="O131" s="15"/>
      <c r="P131" s="1"/>
    </row>
    <row r="132" spans="3:16" x14ac:dyDescent="0.3">
      <c r="C132" s="1"/>
      <c r="D132" s="1"/>
      <c r="E132" s="19"/>
      <c r="F132" s="19"/>
      <c r="G132" s="19"/>
      <c r="H132" s="19"/>
      <c r="I132" s="19"/>
      <c r="J132" s="19"/>
      <c r="K132" s="19"/>
      <c r="L132" s="19"/>
      <c r="M132" s="19"/>
      <c r="N132" s="15"/>
      <c r="O132" s="15"/>
      <c r="P132" s="1"/>
    </row>
    <row r="133" spans="3:16" x14ac:dyDescent="0.3">
      <c r="C133" s="1"/>
      <c r="D133" s="1"/>
      <c r="E133" s="19"/>
      <c r="F133" s="19"/>
      <c r="G133" s="19"/>
      <c r="H133" s="19"/>
      <c r="I133" s="19"/>
      <c r="J133" s="19"/>
      <c r="K133" s="19"/>
      <c r="L133" s="19"/>
      <c r="M133" s="19"/>
      <c r="N133" s="15"/>
      <c r="O133" s="15"/>
      <c r="P133" s="1"/>
    </row>
  </sheetData>
  <protectedRanges>
    <protectedRange sqref="O40:O41 O47" name="Rozsah4"/>
    <protectedRange sqref="A27:A32 A18:A23" name="Rozsah3"/>
    <protectedRange sqref="D28:E29 D18:E23" name="Rozsah2"/>
    <protectedRange sqref="C22:C23 C18:C20" name="Rozsah1"/>
    <protectedRange sqref="O44:O46 O18:O23 O27:O32 O37:O39" name="Rozsah4_1"/>
  </protectedRanges>
  <mergeCells count="30">
    <mergeCell ref="A67:O67"/>
    <mergeCell ref="A66:O66"/>
    <mergeCell ref="A24:E24"/>
    <mergeCell ref="A65:O65"/>
    <mergeCell ref="A60:O60"/>
    <mergeCell ref="A62:O62"/>
    <mergeCell ref="A61:O61"/>
    <mergeCell ref="A64:O64"/>
    <mergeCell ref="A6:O6"/>
    <mergeCell ref="B8:O8"/>
    <mergeCell ref="B10:O10"/>
    <mergeCell ref="B9:O9"/>
    <mergeCell ref="C12:D12"/>
    <mergeCell ref="B11:O11"/>
    <mergeCell ref="A72:O72"/>
    <mergeCell ref="A33:E33"/>
    <mergeCell ref="A34:E34"/>
    <mergeCell ref="A35:M35"/>
    <mergeCell ref="A48:E48"/>
    <mergeCell ref="A49:E49"/>
    <mergeCell ref="A40:E40"/>
    <mergeCell ref="A47:G47"/>
    <mergeCell ref="A68:O68"/>
    <mergeCell ref="A69:O69"/>
    <mergeCell ref="A70:O70"/>
    <mergeCell ref="A51:O53"/>
    <mergeCell ref="A58:N58"/>
    <mergeCell ref="A59:O59"/>
    <mergeCell ref="A63:O63"/>
    <mergeCell ref="A71:O71"/>
  </mergeCells>
  <conditionalFormatting sqref="H37:H39 H18:H20">
    <cfRule type="cellIs" dxfId="5" priority="19" stopIfTrue="1" operator="greaterThan">
      <formula>$G18</formula>
    </cfRule>
  </conditionalFormatting>
  <conditionalFormatting sqref="H24">
    <cfRule type="cellIs" dxfId="4" priority="17" stopIfTrue="1" operator="greaterThan">
      <formula>$G24</formula>
    </cfRule>
  </conditionalFormatting>
  <conditionalFormatting sqref="H33:H34">
    <cfRule type="cellIs" dxfId="3" priority="15" stopIfTrue="1" operator="greaterThan">
      <formula>$G33</formula>
    </cfRule>
  </conditionalFormatting>
  <conditionalFormatting sqref="H27:H29">
    <cfRule type="cellIs" dxfId="2" priority="2" stopIfTrue="1" operator="greaterThan">
      <formula>$G27</formula>
    </cfRule>
  </conditionalFormatting>
  <conditionalFormatting sqref="H21:H23">
    <cfRule type="cellIs" dxfId="1" priority="3" stopIfTrue="1" operator="greaterThan">
      <formula>$G21</formula>
    </cfRule>
  </conditionalFormatting>
  <conditionalFormatting sqref="H30:H32">
    <cfRule type="cellIs" dxfId="0" priority="1" stopIfTrue="1" operator="greaterThan">
      <formula>$G30</formula>
    </cfRule>
  </conditionalFormatting>
  <dataValidations xWindow="774" yWindow="735" count="20">
    <dataValidation type="list" allowBlank="1" showInputMessage="1" showErrorMessage="1" prompt="Z roletového menu vyberte príslušný spôsob stanovenia výšky výdavku. V prípade potreby špecifikujte spôsob stanovenia výšky výdavku v poli &quot;Vecný popis výdavku&quot;. Vybrané výdavky povinne špecifikujte v príslušných priložených samostatných zošitoch. " sqref="N33">
      <formula1>$F$3:$F$9</formula1>
    </dataValidation>
    <dataValidation allowBlank="1" showInputMessage="1" showErrorMessage="1" prompt="vložte príslušné % vlastných zdrojov prijímateľa podľa bodu 1.4 Výzvy" sqref="I12"/>
    <dataValidation allowBlank="1" showInputMessage="1" showErrorMessage="1" prompt="vložte príslušné % zdroja ŠR podľa bodu 1.4 Výzvy" sqref="G12"/>
    <dataValidation allowBlank="1" showInputMessage="1" showErrorMessage="1" prompt="vložte príslušné % zdroja EÚ podľa bodu 1.4 Výzvy" sqref="E12"/>
    <dataValidation allowBlank="1" showInputMessage="1" showErrorMessage="1" prompt="vložte príslušné % NFP podľa bodu 1.4 Výzvy (súčet EU+ŠR)" sqref="B12"/>
    <dataValidation allowBlank="1" showInputMessage="1" showErrorMessage="1" prompt="Uvádzajte matematicky zaokrúhlené na dve desatinné miesta." sqref="G44:G46"/>
    <dataValidation allowBlank="1" showInputMessage="1" showErrorMessage="1" prompt="Žiadateľ je povinný pri zostavovaní rozpočtu projektu dodržať  limity oprávnenosti výdavkov uvedené v Prílohe č. 1 k Príručke k oprávnenosti výdavkov OPII. Výdavky nad rámec stanovených limitov budú posúdené ako neoprávnené.  " sqref="A35:M35 B25:M25 B17"/>
    <dataValidation type="custom" allowBlank="1" showInputMessage="1" showErrorMessage="1" sqref="P21:P22">
      <formula1>SUM(P20:P20)</formula1>
    </dataValidation>
    <dataValidation allowBlank="1" showInputMessage="1" showErrorMessage="1" prompt="Musí byť v súlade s finančnými a percentuálnymi limtmi uvedenými v Príručke OPII k oprávnenosti výdavkov" sqref="N26 N43 N16 O15 O42"/>
    <dataValidation operator="lessThanOrEqual" allowBlank="1" showInputMessage="1" showErrorMessage="1" error="Prekročili ste finančný limit pre 1 kus plagátu - max. suma za 1 kus plagátu je 30 EUR" sqref="E39"/>
    <dataValidation operator="lessThanOrEqual" allowBlank="1" showInputMessage="1" showErrorMessage="1" error="Prekročili ste finančný limit pre 1 kus stálej tabule - max. suma za 1 kus stálej tabule je 500 EUR." sqref="E38"/>
    <dataValidation operator="lessThanOrEqual" allowBlank="1" showInputMessage="1" showErrorMessage="1" errorTitle="Upozornenie" error="Prekročili ste stanovený finančný limit - max. suma pre jeden dočasný pútač je 920 €" promptTitle="Limit" sqref="E37"/>
    <dataValidation allowBlank="1" showInputMessage="1" showErrorMessage="1" prompt="Bunka je prednastavená na 20% DPH. Ak sa upaltňuje iná sadzba DPH, zmeňte vzorec." sqref="G37:G39 G27:G32 G18:G23"/>
    <dataValidation allowBlank="1" showInputMessage="1" showErrorMessage="1" prompt="Interné riadenie projektu je možné vykonávať výlučne prostredníctvom jednej pracovnej pozície uvedenej v tabuľke 2 Príručky k OV OPII. Viac informácií  k podmienkam oprávnenosti osobných výdavkov je uvedených v kapitole  4.9.1  Príručky k OV OPII." sqref="A42"/>
    <dataValidation type="list" allowBlank="1" showInputMessage="1" showErrorMessage="1" prompt="Z roletového menu vyberte príslušný spôsob stanovenia výšky výdavku. Spôsob stanovenia výšky výdavku špecifikujte v poli &quot;Vecný popis výdavku&quot;. " sqref="O45:O46">
      <formula1>$D$3:$D$9</formula1>
    </dataValidation>
    <dataValidation type="list" allowBlank="1" showInputMessage="1" showErrorMessage="1" sqref="N47 N12 B10:O11 A44:B46 B37:B39">
      <formula1>#REF!</formula1>
    </dataValidation>
    <dataValidation type="list" allowBlank="1" showErrorMessage="1" prompt="_x000a_" sqref="B18:B23 B27:B32">
      <formula1>#REF!</formula1>
    </dataValidation>
    <dataValidation type="list" allowBlank="1" showInputMessage="1" showErrorMessage="1" prompt="Z roletového menu vyberte príslušný spôsob stanovenia výšky výdavku. Spôsob stanovenia výšky výdavku špecifikujte v poli &quot;Vecný popis výdavku&quot;. " sqref="O44 O37:O39 O19:O23 O27:O32">
      <formula1>#REF!</formula1>
    </dataValidation>
    <dataValidation type="list" allowBlank="1" showInputMessage="1" showErrorMessage="1" prompt="Z roletového menu vyberte príslušný spôsob stanovenia výšky výdavku. V prípade potreby špecifikujte spôsob stanovenia výšky výdavku v poli &quot;Vecný popis výdavku&quot;. Vybrané výdavky povinne špecifikujte v príslušných priložených samostatných zošitoch. " sqref="N40">
      <formula1>#REF!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O18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55" fitToHeight="0" orientation="landscape" r:id="rId1"/>
  <rowBreaks count="1" manualBreakCount="1">
    <brk id="40" max="14" man="1"/>
  </rowBreaks>
  <ignoredErrors>
    <ignoredError sqref="F24:M24 F33:M34 F40:M40 I45:M49 H48:H49 F48:G49 F20:G20 F27:L27 F28:L29 F38:L39 H47 F37:G37 I37:L37 F22:L23 F30:L32 F18:G18 I18:L18 F19 I19:L19 I20:L20 F21 I21:L21 I44:L44" unlockedFormula="1"/>
    <ignoredError sqref="A43:H43 J43:O43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x14ac:dyDescent="0.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x14ac:dyDescent="0.3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x14ac:dyDescent="0.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x14ac:dyDescent="0.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5AA2E663A27247B7C4F2C1F5671A1E" ma:contentTypeVersion="6" ma:contentTypeDescription="Umožňuje vytvoriť nový dokument." ma:contentTypeScope="" ma:versionID="39fa710317a9abc35458073a4cbb9a40">
  <xsd:schema xmlns:xsd="http://www.w3.org/2001/XMLSchema" xmlns:xs="http://www.w3.org/2001/XMLSchema" xmlns:p="http://schemas.microsoft.com/office/2006/metadata/properties" xmlns:ns2="94855f97-ea57-4136-b141-24a0b72ee51b" targetNamespace="http://schemas.microsoft.com/office/2006/metadata/properties" ma:root="true" ma:fieldsID="a1a1e50b3b22acf0c5db7b82dfbb45fe" ns2:_="">
    <xsd:import namespace="94855f97-ea57-4136-b141-24a0b72ee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55f97-ea57-4136-b141-24a0b72ee5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122664-9FC4-4138-9432-FD43C3C56F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F2FC0E-400B-4724-B582-6016BF806F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855f97-ea57-4136-b141-24a0b72ee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EE63CA-8B44-42DC-8AAA-FF4F9E9301AF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4855f97-ea57-4136-b141-24a0b72ee51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rozpočet</vt:lpstr>
      <vt:lpstr>Hárok2</vt:lpstr>
      <vt:lpstr>Hárok3</vt:lpstr>
      <vt:lpstr>rozpočet!Oblasť_tlače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MŽP SR</dc:creator>
  <cp:keywords/>
  <dc:description/>
  <cp:lastModifiedBy>Alena Alscherová</cp:lastModifiedBy>
  <cp:revision/>
  <dcterms:created xsi:type="dcterms:W3CDTF">2015-05-13T12:53:37Z</dcterms:created>
  <dcterms:modified xsi:type="dcterms:W3CDTF">2023-05-16T08:40:24Z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0x010100FE5AA2E663A27247B7C4F2C1F5671A1E</vt:lpwstr>
  </property>
  <property fmtid="{D5CDD505-2E9C-101B-9397-08002B2CF9AE}" pid="3" name="MediaServiceImageTags">
    <vt:lpwstr/>
  </property>
</Properties>
</file>